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D:\BRENDA\FIDEICOMISO\FIDEICOMISO 2024\CUENTA PÚBLICA 2024\"/>
    </mc:Choice>
  </mc:AlternateContent>
  <xr:revisionPtr revIDLastSave="0" documentId="8_{4AF285DF-B8D9-4895-B9DC-C24A8BD7E827}" xr6:coauthVersionLast="47" xr6:coauthVersionMax="47" xr10:uidLastSave="{00000000-0000-0000-0000-000000000000}"/>
  <bookViews>
    <workbookView xWindow="-120" yWindow="-120" windowWidth="20730" windowHeight="11040" xr2:uid="{EF602B88-C44B-40F6-AF91-1716A4DA6091}"/>
  </bookViews>
  <sheets>
    <sheet name="Reporte" sheetId="1" r:id="rId1"/>
  </sheets>
  <definedNames>
    <definedName name="_ftn1" localSheetId="0">Reporte!#REF!</definedName>
    <definedName name="_ftn2" localSheetId="0">Reporte!#REF!</definedName>
    <definedName name="_ftn3" localSheetId="0">Reporte!#REF!</definedName>
    <definedName name="_ftn4" localSheetId="0">Reporte!#REF!</definedName>
    <definedName name="_ftnref1" localSheetId="0">Reporte!#REF!</definedName>
    <definedName name="_ftnref2" localSheetId="0">Reporte!#REF!</definedName>
    <definedName name="_ftnref3" localSheetId="0">Reporte!#REF!</definedName>
    <definedName name="_ftnref4" localSheetId="0">Reporte!#REF!</definedName>
    <definedName name="_xlnm.Print_Titles" localSheetId="0">Reporte!$8:$8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9" i="1" l="1"/>
  <c r="G62" i="1"/>
  <c r="G61" i="1"/>
  <c r="G56" i="1"/>
  <c r="G48" i="1"/>
  <c r="G36" i="1"/>
  <c r="G31" i="1"/>
  <c r="G30" i="1"/>
  <c r="G497" i="1"/>
  <c r="G494" i="1"/>
  <c r="G491" i="1"/>
  <c r="G490" i="1"/>
  <c r="G486" i="1"/>
  <c r="G483" i="1"/>
  <c r="G477" i="1"/>
  <c r="G474" i="1"/>
  <c r="G471" i="1"/>
  <c r="G470" i="1"/>
  <c r="G464" i="1"/>
  <c r="G454" i="1"/>
  <c r="G445" i="1"/>
  <c r="G442" i="1"/>
  <c r="G437" i="1"/>
  <c r="G428" i="1"/>
  <c r="G425" i="1"/>
  <c r="G420" i="1"/>
  <c r="G416" i="1"/>
  <c r="G408" i="1"/>
  <c r="G379" i="1"/>
  <c r="G382" i="1"/>
  <c r="G387" i="1"/>
  <c r="G377" i="1"/>
  <c r="G390" i="1"/>
  <c r="G394" i="1"/>
  <c r="G372" i="1"/>
  <c r="G369" i="1"/>
  <c r="G365" i="1"/>
  <c r="G366" i="1"/>
  <c r="G359" i="1"/>
  <c r="G349" i="1"/>
  <c r="G339" i="1"/>
  <c r="G331" i="1"/>
  <c r="G322" i="1"/>
  <c r="G319" i="1"/>
  <c r="G314" i="1"/>
  <c r="G310" i="1"/>
  <c r="G302" i="1"/>
  <c r="G287" i="1"/>
  <c r="G286" i="1"/>
  <c r="G278" i="1"/>
  <c r="G280" i="1"/>
  <c r="G279" i="1"/>
  <c r="G273" i="1"/>
  <c r="G267" i="1"/>
  <c r="G266" i="1"/>
  <c r="G261" i="1"/>
  <c r="G254" i="1"/>
  <c r="G248" i="1"/>
  <c r="G247" i="1"/>
  <c r="G242" i="1"/>
  <c r="G233" i="1"/>
  <c r="G226" i="1"/>
  <c r="G223" i="1"/>
  <c r="G213" i="1"/>
  <c r="G218" i="1"/>
  <c r="G204" i="1"/>
  <c r="G195" i="1"/>
  <c r="G188" i="1"/>
  <c r="G187" i="1"/>
  <c r="G177" i="1"/>
  <c r="G178" i="1"/>
  <c r="G173" i="1"/>
  <c r="G170" i="1"/>
  <c r="G169" i="1"/>
  <c r="G165" i="1"/>
  <c r="G162" i="1"/>
  <c r="G146" i="1"/>
  <c r="G145" i="1"/>
  <c r="G134" i="1"/>
  <c r="G129" i="1"/>
  <c r="G122" i="1"/>
  <c r="G121" i="1"/>
  <c r="G112" i="1"/>
  <c r="G103" i="1"/>
  <c r="G98" i="1"/>
  <c r="G89" i="1"/>
  <c r="G82" i="1"/>
  <c r="G81" i="1"/>
  <c r="G75" i="1"/>
  <c r="G25" i="1"/>
  <c r="G20" i="1"/>
  <c r="G17" i="1"/>
  <c r="G15" i="1"/>
  <c r="G161" i="1"/>
  <c r="G330" i="1"/>
  <c r="G329" i="1"/>
  <c r="G79" i="1"/>
  <c r="G436" i="1"/>
  <c r="G435" i="1"/>
  <c r="G482" i="1"/>
  <c r="G452" i="1"/>
  <c r="G404" i="1"/>
  <c r="G119" i="1"/>
  <c r="G96" i="1"/>
  <c r="G260" i="1"/>
  <c r="G210" i="1"/>
  <c r="G301" i="1"/>
  <c r="G407" i="1"/>
  <c r="G13" i="1"/>
  <c r="G11" i="1"/>
  <c r="G144" i="1"/>
  <c r="G300" i="1"/>
  <c r="G298" i="1"/>
  <c r="G142" i="1"/>
  <c r="G292" i="1"/>
  <c r="G9" i="1"/>
  <c r="G140" i="1"/>
  <c r="G296" i="1"/>
  <c r="G504" i="1"/>
  <c r="G401" i="1"/>
</calcChain>
</file>

<file path=xl/sharedStrings.xml><?xml version="1.0" encoding="utf-8"?>
<sst xmlns="http://schemas.openxmlformats.org/spreadsheetml/2006/main" count="917" uniqueCount="743">
  <si>
    <t>INGRESOS</t>
  </si>
  <si>
    <t>INGRESOS CORRIENTES</t>
  </si>
  <si>
    <t>1.1.1</t>
  </si>
  <si>
    <t>1.1.1.1</t>
  </si>
  <si>
    <t>1.1.1.1.1</t>
  </si>
  <si>
    <t>1.1.1.1.1.1</t>
  </si>
  <si>
    <t>1.1.1.1.2</t>
  </si>
  <si>
    <t>1.1.1.1.2.1</t>
  </si>
  <si>
    <t>1.1.1.1.3</t>
  </si>
  <si>
    <t>1.1.1.2</t>
  </si>
  <si>
    <t>1.1.1.2.1</t>
  </si>
  <si>
    <t>1.1.1.3</t>
  </si>
  <si>
    <t>1.1.1.4</t>
  </si>
  <si>
    <t>1.1.1.4.1</t>
  </si>
  <si>
    <t>1.1.1.4.1.1</t>
  </si>
  <si>
    <t>1.1.1.4.1.2</t>
  </si>
  <si>
    <t xml:space="preserve">1.1.1.4.1.3 </t>
  </si>
  <si>
    <t>1.1.1.5</t>
  </si>
  <si>
    <t>1.1.1.5.1</t>
  </si>
  <si>
    <t>1.1.1.5.2</t>
  </si>
  <si>
    <t>1.1.1.6</t>
  </si>
  <si>
    <t>1.1.1.7</t>
  </si>
  <si>
    <t xml:space="preserve">1.1.1.8 </t>
  </si>
  <si>
    <t>1.1.1.9</t>
  </si>
  <si>
    <t>1.1.2</t>
  </si>
  <si>
    <t>1.1.2.1</t>
  </si>
  <si>
    <t>1.1.2.2</t>
  </si>
  <si>
    <t xml:space="preserve">1.1.2.3 </t>
  </si>
  <si>
    <t xml:space="preserve">1.1.2.4 </t>
  </si>
  <si>
    <t>1.1.3</t>
  </si>
  <si>
    <t>1.1.4</t>
  </si>
  <si>
    <t>1.1.4.1</t>
  </si>
  <si>
    <t>1.1.4.2</t>
  </si>
  <si>
    <t>1.1.4.3</t>
  </si>
  <si>
    <t>1.1.5</t>
  </si>
  <si>
    <t>1.1.5.1</t>
  </si>
  <si>
    <t>1.1.5.1.1</t>
  </si>
  <si>
    <t>1.1.5.1.2</t>
  </si>
  <si>
    <t>1.1.5.2</t>
  </si>
  <si>
    <t>1.1.5.3</t>
  </si>
  <si>
    <t>1.1.5.4</t>
  </si>
  <si>
    <t xml:space="preserve">1.1.6 </t>
  </si>
  <si>
    <t>1.1.6.1</t>
  </si>
  <si>
    <t>1.1.6.2</t>
  </si>
  <si>
    <t>1.1.6.3</t>
  </si>
  <si>
    <t>1.1.7</t>
  </si>
  <si>
    <t>1.1.7.1</t>
  </si>
  <si>
    <t>1.1.7.2</t>
  </si>
  <si>
    <t xml:space="preserve">1.1.8 </t>
  </si>
  <si>
    <t>1.1.8.1</t>
  </si>
  <si>
    <t>1.1.8.2</t>
  </si>
  <si>
    <t>1.1.8.2.1</t>
  </si>
  <si>
    <t>1.1.8.2.1.1</t>
  </si>
  <si>
    <t>1.1.8.2.1.2</t>
  </si>
  <si>
    <t>1.1.8.2.1.3</t>
  </si>
  <si>
    <t>1.1.8.2.1.4</t>
  </si>
  <si>
    <t>1.1.8.2.2</t>
  </si>
  <si>
    <t>1.1.8.2.3</t>
  </si>
  <si>
    <t>1.1.8.3</t>
  </si>
  <si>
    <t>1.1.8.3.1</t>
  </si>
  <si>
    <t>1.1.8.3.2</t>
  </si>
  <si>
    <t>1.1.8.3.3</t>
  </si>
  <si>
    <t>1.1.9</t>
  </si>
  <si>
    <t>INGRESOS DE CAPITAL</t>
  </si>
  <si>
    <t>1.2.1</t>
  </si>
  <si>
    <t>1.2.1.1</t>
  </si>
  <si>
    <t>1.2.1.2</t>
  </si>
  <si>
    <t>1.2.1.3</t>
  </si>
  <si>
    <t>1.2.2</t>
  </si>
  <si>
    <t>1.2.2.1</t>
  </si>
  <si>
    <t>1.2.2.2</t>
  </si>
  <si>
    <t>1.2.2.3</t>
  </si>
  <si>
    <t>1.2.2.4</t>
  </si>
  <si>
    <t>1.2.2.5</t>
  </si>
  <si>
    <t>1.2.2.6</t>
  </si>
  <si>
    <t>1.2.2.7</t>
  </si>
  <si>
    <t>1.2.3</t>
  </si>
  <si>
    <t>1.2.3.1</t>
  </si>
  <si>
    <t>1.2.3.2</t>
  </si>
  <si>
    <t>1.2.3.3</t>
  </si>
  <si>
    <t>1.2.3.4</t>
  </si>
  <si>
    <t>1.2.4</t>
  </si>
  <si>
    <t xml:space="preserve">1.2.4.1 </t>
  </si>
  <si>
    <t>1.2.4.2</t>
  </si>
  <si>
    <t>1.2.4.2.1</t>
  </si>
  <si>
    <t>1.2.4.2.1.1</t>
  </si>
  <si>
    <t>1.2.4.2.1.2</t>
  </si>
  <si>
    <t>1.2.4.2.1.3</t>
  </si>
  <si>
    <t>1.2.4.2.1.4</t>
  </si>
  <si>
    <t xml:space="preserve">1.2.4.2.2 </t>
  </si>
  <si>
    <t>1.2.4.2.3</t>
  </si>
  <si>
    <t>1.2.4.3</t>
  </si>
  <si>
    <t>1.2.4.3.1</t>
  </si>
  <si>
    <t>1.2.4.3.2</t>
  </si>
  <si>
    <t>1.2.4.3.3</t>
  </si>
  <si>
    <t>1.2.5</t>
  </si>
  <si>
    <t>1.2.5.1</t>
  </si>
  <si>
    <t>1.2.5.2</t>
  </si>
  <si>
    <t>1.2.5.3</t>
  </si>
  <si>
    <t>1.2.5.4</t>
  </si>
  <si>
    <t>TOTAL DE INGRESOS</t>
  </si>
  <si>
    <t>GASTOS</t>
  </si>
  <si>
    <t>GASTOS CORRIENTES</t>
  </si>
  <si>
    <t>2.1.1</t>
  </si>
  <si>
    <t>2.1.1.1</t>
  </si>
  <si>
    <t>2.1.1.1.1</t>
  </si>
  <si>
    <t>2.1.1.1.2</t>
  </si>
  <si>
    <t>2.1.1.2</t>
  </si>
  <si>
    <t>2.1.1.3</t>
  </si>
  <si>
    <t>2.1.1.4</t>
  </si>
  <si>
    <t>2.1.1.5</t>
  </si>
  <si>
    <t>2.1.1.6</t>
  </si>
  <si>
    <t>2.1.2</t>
  </si>
  <si>
    <t>2.1.3</t>
  </si>
  <si>
    <t>2.1.3.1</t>
  </si>
  <si>
    <t>2.1.3.1.1</t>
  </si>
  <si>
    <t>2.1.3.1.2</t>
  </si>
  <si>
    <t>2.1.3.2</t>
  </si>
  <si>
    <t>2.1.3.2.1</t>
  </si>
  <si>
    <t>2.1.3.2.2</t>
  </si>
  <si>
    <t>2.1.4</t>
  </si>
  <si>
    <t>2.1.4.1</t>
  </si>
  <si>
    <t>2.1.4.1.1</t>
  </si>
  <si>
    <t>2.1.4.1.2</t>
  </si>
  <si>
    <t>2.1.4.2</t>
  </si>
  <si>
    <t>2.1.4.2.1</t>
  </si>
  <si>
    <t>2.1.4.2.2</t>
  </si>
  <si>
    <t>2.1.5</t>
  </si>
  <si>
    <t xml:space="preserve">2.1.5.1 </t>
  </si>
  <si>
    <t>2.1.5.1.1</t>
  </si>
  <si>
    <t>2.1.5.1.2</t>
  </si>
  <si>
    <t>2.1.5.1.3</t>
  </si>
  <si>
    <t xml:space="preserve">2.1.5.1.4 </t>
  </si>
  <si>
    <t>2.1.5.1.5</t>
  </si>
  <si>
    <t>2.1.5.1.6</t>
  </si>
  <si>
    <t>2.1.5.1.7</t>
  </si>
  <si>
    <t>2.1.5.2</t>
  </si>
  <si>
    <t>2.1.5.2.1</t>
  </si>
  <si>
    <t>2.1.5.2.1.1</t>
  </si>
  <si>
    <t>2.1.5.2.1.2</t>
  </si>
  <si>
    <t>2.1.5.2.1.3</t>
  </si>
  <si>
    <t>2.1.5.2.1.4</t>
  </si>
  <si>
    <t>2.1.5.2.2</t>
  </si>
  <si>
    <t>2.1.5.2.3</t>
  </si>
  <si>
    <t>2.1.5.3</t>
  </si>
  <si>
    <t>2.1.5.3.1</t>
  </si>
  <si>
    <t>2.1.5.3.2</t>
  </si>
  <si>
    <t>2.1.5.3.3</t>
  </si>
  <si>
    <t>2.1.6</t>
  </si>
  <si>
    <t>2.1.7</t>
  </si>
  <si>
    <t>2.1.8</t>
  </si>
  <si>
    <t>2.1.8.1</t>
  </si>
  <si>
    <t>2.1.8.2</t>
  </si>
  <si>
    <t>2.1.8.3</t>
  </si>
  <si>
    <t>2.1.8.4</t>
  </si>
  <si>
    <t>GASTOS DE CAPITAL</t>
  </si>
  <si>
    <t>2.2.1</t>
  </si>
  <si>
    <t>2.2.2</t>
  </si>
  <si>
    <t>2.2.2.1</t>
  </si>
  <si>
    <t>2.2.2.1.1</t>
  </si>
  <si>
    <t>2.2.2.1.2</t>
  </si>
  <si>
    <t>2.2.2.1.3</t>
  </si>
  <si>
    <t>2.2.2.2</t>
  </si>
  <si>
    <t>2.2.2.2.1</t>
  </si>
  <si>
    <t>2.2.2.2.2</t>
  </si>
  <si>
    <t>2.2.2.2.3</t>
  </si>
  <si>
    <t xml:space="preserve">2.2.2.3 </t>
  </si>
  <si>
    <t>2.2.2.4</t>
  </si>
  <si>
    <t>2.2.2.4.1</t>
  </si>
  <si>
    <t>2.2.2.4.2</t>
  </si>
  <si>
    <t>2.2.2.5</t>
  </si>
  <si>
    <t>2.2.2.5.1</t>
  </si>
  <si>
    <t>2.2.2.5.2</t>
  </si>
  <si>
    <t>2.2.2.5.3</t>
  </si>
  <si>
    <t>2.2.2.5.4</t>
  </si>
  <si>
    <t>2.2.2.5.5</t>
  </si>
  <si>
    <t>2.2.3</t>
  </si>
  <si>
    <t>2.2.3.1</t>
  </si>
  <si>
    <t>2.2.3.2</t>
  </si>
  <si>
    <t>2.2.3.3</t>
  </si>
  <si>
    <t>2.2.3.4</t>
  </si>
  <si>
    <t>2.2.3.5</t>
  </si>
  <si>
    <t>2.2.3.6</t>
  </si>
  <si>
    <t>2.2.3.7</t>
  </si>
  <si>
    <t>2.2.4</t>
  </si>
  <si>
    <t>2.2.4.1</t>
  </si>
  <si>
    <t>2.2.4.2</t>
  </si>
  <si>
    <t>2.2.4.3</t>
  </si>
  <si>
    <t>2.2.5</t>
  </si>
  <si>
    <t>2.2.5.1</t>
  </si>
  <si>
    <t>2.2.5.1.1</t>
  </si>
  <si>
    <t>2.2.5.1.2</t>
  </si>
  <si>
    <t>2.2.5.1.3</t>
  </si>
  <si>
    <t>2.2.5.1.4</t>
  </si>
  <si>
    <t>2.2.5.1.5</t>
  </si>
  <si>
    <t>2.2.5.2</t>
  </si>
  <si>
    <t>2.2.5.2.1</t>
  </si>
  <si>
    <t>2.2.5.2.2</t>
  </si>
  <si>
    <t>2.2.5.2.3</t>
  </si>
  <si>
    <t>2.2.5.2.4</t>
  </si>
  <si>
    <t>2.2.6</t>
  </si>
  <si>
    <t>2.2.6.1</t>
  </si>
  <si>
    <t>2.2.6.1.1</t>
  </si>
  <si>
    <t>2.2.6.1.2</t>
  </si>
  <si>
    <t>2.2.6.1.3</t>
  </si>
  <si>
    <t>2.2.6.1.4</t>
  </si>
  <si>
    <t>2.2.6.2</t>
  </si>
  <si>
    <t>2.2.6.2.1</t>
  </si>
  <si>
    <t>2.1.6.2.1.1</t>
  </si>
  <si>
    <t>2.1.6.2.1.2</t>
  </si>
  <si>
    <t>2.1.6.2.1.3</t>
  </si>
  <si>
    <t>2.2.6.2.2</t>
  </si>
  <si>
    <t>2.2.6.2.3</t>
  </si>
  <si>
    <t>2.2.6.3</t>
  </si>
  <si>
    <t>2.2.6.3.1</t>
  </si>
  <si>
    <t>2.2.6.3.2</t>
  </si>
  <si>
    <t>2.2.6.3.3</t>
  </si>
  <si>
    <t>2.2.7</t>
  </si>
  <si>
    <t>2.2.7.1</t>
  </si>
  <si>
    <t>2.2.7.1.1</t>
  </si>
  <si>
    <t>2.2.7.1.1.1</t>
  </si>
  <si>
    <t>2.2.7.1.1.2</t>
  </si>
  <si>
    <t>2.2.7.1.2</t>
  </si>
  <si>
    <t>2.2.7.2</t>
  </si>
  <si>
    <t>2.2.7.3</t>
  </si>
  <si>
    <t xml:space="preserve">2.2.7.4 </t>
  </si>
  <si>
    <t>2.2.7.4.1</t>
  </si>
  <si>
    <t>2.2.7.4.1.1</t>
  </si>
  <si>
    <t>2.2.7.4.1.2</t>
  </si>
  <si>
    <t>2.2.7.4.2</t>
  </si>
  <si>
    <t>TOTAL DEL GASTO</t>
  </si>
  <si>
    <t>FINANCIAMIENTO</t>
  </si>
  <si>
    <t>FUENTES FINANCIERAS</t>
  </si>
  <si>
    <t>3.1.1</t>
  </si>
  <si>
    <t>3.1.1.1</t>
  </si>
  <si>
    <t>3.1.1.1.1</t>
  </si>
  <si>
    <t>3.1.1.1.1.1</t>
  </si>
  <si>
    <t>3.1.1.1.1.2</t>
  </si>
  <si>
    <t>3.1.1.1.1.3</t>
  </si>
  <si>
    <t>3.1.1.1.1.4</t>
  </si>
  <si>
    <t>3.1.1.1.1.5</t>
  </si>
  <si>
    <t>3.1.1.1.1.6</t>
  </si>
  <si>
    <t>3.1.1.1.1.7</t>
  </si>
  <si>
    <t>3.1.1.1.2</t>
  </si>
  <si>
    <t>3.1.1.1.2.1</t>
  </si>
  <si>
    <t>3.1.1.1.2.2</t>
  </si>
  <si>
    <t>3.1.1.1.2.3</t>
  </si>
  <si>
    <t>3.1.1.1.3</t>
  </si>
  <si>
    <t>3.1.1.1.3.1</t>
  </si>
  <si>
    <t>3.1.1.1.3.2</t>
  </si>
  <si>
    <t>3.1.1.1.3.3</t>
  </si>
  <si>
    <t>3.1.1.1.3.4</t>
  </si>
  <si>
    <t>3.1.1.1.4</t>
  </si>
  <si>
    <t>3.1.1.1.4.1</t>
  </si>
  <si>
    <t>3.1.1.1.5</t>
  </si>
  <si>
    <t>3.1.1.1.6</t>
  </si>
  <si>
    <t>3.1.1.1.6.1</t>
  </si>
  <si>
    <t>3.1.1.1.6.2</t>
  </si>
  <si>
    <t>3.1.1.1.6.3</t>
  </si>
  <si>
    <t>3.1.1.1.6.4</t>
  </si>
  <si>
    <t>3.1.1.1.6.5</t>
  </si>
  <si>
    <t>3.1.1.1.6.6</t>
  </si>
  <si>
    <t>3.1.1.2</t>
  </si>
  <si>
    <t>3.1.1.2.1</t>
  </si>
  <si>
    <t>3.1.1.2.1.1</t>
  </si>
  <si>
    <t>3.1.1.2.1.1.1</t>
  </si>
  <si>
    <t>3.1.1.2.1.1.2</t>
  </si>
  <si>
    <t>3.1.1.2.1.2</t>
  </si>
  <si>
    <t>3.1.1.2.1.3</t>
  </si>
  <si>
    <t>3.1.1.2.1.4</t>
  </si>
  <si>
    <t>3.1.1.2.1.4.1</t>
  </si>
  <si>
    <t>3.1.1.2.1.4.2</t>
  </si>
  <si>
    <t>3.1.1.2.2</t>
  </si>
  <si>
    <t>3.1.1.2.2.1</t>
  </si>
  <si>
    <t>3.1.1.2.2.2</t>
  </si>
  <si>
    <t>3.1.1.2.2.3</t>
  </si>
  <si>
    <t>3.1.1.2.2.4</t>
  </si>
  <si>
    <t>3.1.1.2.2.5</t>
  </si>
  <si>
    <t xml:space="preserve">3.1.2 </t>
  </si>
  <si>
    <t>3.1.2.1</t>
  </si>
  <si>
    <t>3.1.2.1.1</t>
  </si>
  <si>
    <t>3.1.2.1.1.1</t>
  </si>
  <si>
    <t>3.1.2.1.1.2</t>
  </si>
  <si>
    <t>3.1.2.1.1.3</t>
  </si>
  <si>
    <t>3.1.2.1.1.4</t>
  </si>
  <si>
    <t>3.1.2.1.1.5</t>
  </si>
  <si>
    <t>3.1.2.1.1.6</t>
  </si>
  <si>
    <t>3.1.2.1.1.7</t>
  </si>
  <si>
    <t>3.1.2.1.1.8</t>
  </si>
  <si>
    <t>3.1.2.1.1.9</t>
  </si>
  <si>
    <t>3.1.2.1.2</t>
  </si>
  <si>
    <t>3.1.2.1.2.1</t>
  </si>
  <si>
    <t>3.1.2.1.2.2</t>
  </si>
  <si>
    <t>3.1.2.1.2.3</t>
  </si>
  <si>
    <t>3.1.2.1.2.4</t>
  </si>
  <si>
    <t>3.1.2.1.2.5</t>
  </si>
  <si>
    <t>3.1.2.1.3</t>
  </si>
  <si>
    <t>3.1.2.1.3.1</t>
  </si>
  <si>
    <t>3.1.2.1.3.1.1</t>
  </si>
  <si>
    <t>3.1.2.1.3.1.2</t>
  </si>
  <si>
    <t>3.1.2.1.3.2</t>
  </si>
  <si>
    <t>3.1.2.1.3.2.1</t>
  </si>
  <si>
    <t>3.1.2.1.3.2.2</t>
  </si>
  <si>
    <t>3.1.2.1.4</t>
  </si>
  <si>
    <t>3.1.2.1.4.1</t>
  </si>
  <si>
    <t xml:space="preserve">3.1.2.1.4.2 </t>
  </si>
  <si>
    <t>3.1.2.1.4.3</t>
  </si>
  <si>
    <t>3.1.2.2</t>
  </si>
  <si>
    <t>3.1.2.2.1</t>
  </si>
  <si>
    <t>3.1.2.2.1.1</t>
  </si>
  <si>
    <t>3.1.2.2.1.2</t>
  </si>
  <si>
    <t>3.1.2.2.2</t>
  </si>
  <si>
    <t>3.1.2.2.2.1</t>
  </si>
  <si>
    <t>3.1.2.2.2.2</t>
  </si>
  <si>
    <t>3.1.2.2.2.3</t>
  </si>
  <si>
    <t>3.1.2.2.3</t>
  </si>
  <si>
    <t>3.1.2.2.3.1</t>
  </si>
  <si>
    <t>3.1.2.2.3.2</t>
  </si>
  <si>
    <t>3.1.2.2.4</t>
  </si>
  <si>
    <t>3.1.2.2.4.1</t>
  </si>
  <si>
    <t>3.1.2.2.4.2</t>
  </si>
  <si>
    <t>3.1.2.2.5</t>
  </si>
  <si>
    <t>3.1.2.2.5.1</t>
  </si>
  <si>
    <t>3.1.2.2.5.2</t>
  </si>
  <si>
    <t>3.1.2.2.5.3</t>
  </si>
  <si>
    <t>3.1.3</t>
  </si>
  <si>
    <t>TOTAL DE FUENTES FINANCIERAS</t>
  </si>
  <si>
    <t>3.2.1</t>
  </si>
  <si>
    <t>3.2.1.1</t>
  </si>
  <si>
    <t>3.2.1.1.1</t>
  </si>
  <si>
    <t>3.2.1.1.1.1</t>
  </si>
  <si>
    <t>3.2.1.1.1.2</t>
  </si>
  <si>
    <t>3.2.1.1.1.3</t>
  </si>
  <si>
    <t>3.2.1.1.1.4</t>
  </si>
  <si>
    <t>3.2.1.1.1.5</t>
  </si>
  <si>
    <t>3.2.1.1.1.6</t>
  </si>
  <si>
    <t>3.2.1.1.1.7</t>
  </si>
  <si>
    <t>3.2.1.1.2</t>
  </si>
  <si>
    <t>3.2.1.1.2.1</t>
  </si>
  <si>
    <t>3.2.1.1.2.2</t>
  </si>
  <si>
    <t>3.2.1.1.2.3</t>
  </si>
  <si>
    <t>3.2.1.1.3</t>
  </si>
  <si>
    <t>3.2.1.1.3.1</t>
  </si>
  <si>
    <t>3.2.1.1.3.2</t>
  </si>
  <si>
    <t>3.2.1.1.3.3</t>
  </si>
  <si>
    <t>3.2.1.1.3.4</t>
  </si>
  <si>
    <t>3.2.1.1.4</t>
  </si>
  <si>
    <t>3.2.1.1.4.1</t>
  </si>
  <si>
    <t>3.2.1.1.5</t>
  </si>
  <si>
    <t>3.2.1.1.6</t>
  </si>
  <si>
    <t>3.2.1.1.6.1</t>
  </si>
  <si>
    <t>3.2.1.1.6.2</t>
  </si>
  <si>
    <t>3.2.1.1.6.3</t>
  </si>
  <si>
    <t>3.2.1.1.6.4</t>
  </si>
  <si>
    <t>3.2.1.1.6.5</t>
  </si>
  <si>
    <t>3.2.1.1.6.6</t>
  </si>
  <si>
    <t>3.2.1.2</t>
  </si>
  <si>
    <t>3.2.1.2.1</t>
  </si>
  <si>
    <t>3.2.1.2.1.1</t>
  </si>
  <si>
    <t>3.2.1.2.1.1.1</t>
  </si>
  <si>
    <t>3.2.1.2.1.1.2</t>
  </si>
  <si>
    <t>3.2.1.2.1.2</t>
  </si>
  <si>
    <t>3.2.1.2.1.3</t>
  </si>
  <si>
    <t>3.2.1.2.1.4</t>
  </si>
  <si>
    <t xml:space="preserve">3.2.1.2.1.4.1 </t>
  </si>
  <si>
    <t xml:space="preserve">3.2.1.2.1.4.2 </t>
  </si>
  <si>
    <t>3.2.1.2.2</t>
  </si>
  <si>
    <t>3.2.1.2.2.1</t>
  </si>
  <si>
    <t>3.2.1.2.2.2</t>
  </si>
  <si>
    <t>3.2.1.2.2.3</t>
  </si>
  <si>
    <t>3.2.1.2.2.4</t>
  </si>
  <si>
    <t>3.2.1.2.2.5</t>
  </si>
  <si>
    <t>3.2.2</t>
  </si>
  <si>
    <t>3.2.2.1</t>
  </si>
  <si>
    <t>3.2.2.1.1</t>
  </si>
  <si>
    <t>3.2.2.1.1.1</t>
  </si>
  <si>
    <t>3.2.2.1.1.2</t>
  </si>
  <si>
    <t>3.2.2.1.1.3</t>
  </si>
  <si>
    <t>3.2.2.1.1.4</t>
  </si>
  <si>
    <t>3.2.2.1.1.5</t>
  </si>
  <si>
    <t>3.2.2.1.1.6</t>
  </si>
  <si>
    <t>3.2.2.1.1.7</t>
  </si>
  <si>
    <t>3.2.2.1.1.8</t>
  </si>
  <si>
    <t>3.2.2.1.1.9</t>
  </si>
  <si>
    <t>3.2.2.1.2</t>
  </si>
  <si>
    <t>3.2.2.1.2.1</t>
  </si>
  <si>
    <t>3.2.2.1.2.2</t>
  </si>
  <si>
    <t>3.2.2.1.2.3</t>
  </si>
  <si>
    <t>3.2.2.1.2.4</t>
  </si>
  <si>
    <t>3.2.2.1.2.5</t>
  </si>
  <si>
    <t>3.2.2.1.3</t>
  </si>
  <si>
    <t>3.2.2.1.3.1</t>
  </si>
  <si>
    <t>3.2.2.1.3.1.1</t>
  </si>
  <si>
    <t>3.2.2.1.3.1.2</t>
  </si>
  <si>
    <t>3.2.2.1.3.2</t>
  </si>
  <si>
    <t>3.2.2.1.3.2.1</t>
  </si>
  <si>
    <t>3.2.2.1.3.2.2</t>
  </si>
  <si>
    <t>3.2.2.1.4</t>
  </si>
  <si>
    <t>3.2.2.1.4.1</t>
  </si>
  <si>
    <t>3.2.2.1.4.2</t>
  </si>
  <si>
    <t>3.2.2.1.4.3</t>
  </si>
  <si>
    <t>3.2.2.2</t>
  </si>
  <si>
    <t xml:space="preserve">3.2.2.2.1 </t>
  </si>
  <si>
    <t>3.2.2.2.1.1</t>
  </si>
  <si>
    <t>3.2.2.2.1.2</t>
  </si>
  <si>
    <t>3.2.2.2.2</t>
  </si>
  <si>
    <t>3.2.2.2.2.1</t>
  </si>
  <si>
    <t>3.2.2.2.2.2</t>
  </si>
  <si>
    <t>3.2.2.2.2.3</t>
  </si>
  <si>
    <t>3.2.2.2.3</t>
  </si>
  <si>
    <t>3.2.2.2.3.1</t>
  </si>
  <si>
    <t>3.2.2.2.3.1.1</t>
  </si>
  <si>
    <t>3.2.2.2.3.1.2</t>
  </si>
  <si>
    <t>3.2.2.2.3.2</t>
  </si>
  <si>
    <t>3.2.2.2.3.2.1</t>
  </si>
  <si>
    <t>3.2.2.2.3.2.2</t>
  </si>
  <si>
    <t>3.2.2.2.4</t>
  </si>
  <si>
    <t>3.2.2.2.4.1</t>
  </si>
  <si>
    <t>3.2.2.2.4.2</t>
  </si>
  <si>
    <t>3.2.2.2.4.3</t>
  </si>
  <si>
    <t>3.2.3</t>
  </si>
  <si>
    <t>TOTAL APLICACIONES FINANCIERAS</t>
  </si>
  <si>
    <t>(Pesos)</t>
  </si>
  <si>
    <t>DE PERSONAS FÍSICAS</t>
  </si>
  <si>
    <t>IMPUESTO SOBRE LOS INGRESOS</t>
  </si>
  <si>
    <t/>
  </si>
  <si>
    <t>DE EMPRESAS Y OTRAS CORPORACIONES (PERSONAS MORALES)</t>
  </si>
  <si>
    <t>NO CLASIFICABLES</t>
  </si>
  <si>
    <t xml:space="preserve">IMPUESTO SOBRE NÓMINA Y LA FUERZA DE TRABAJO  </t>
  </si>
  <si>
    <t>IMPUESTO SOBRE NÓMINA Y ASIMILABLES</t>
  </si>
  <si>
    <t>IMPUESTO SOBRE LA PROPIEDAD</t>
  </si>
  <si>
    <t>IMPUESTO SOBRE LOS BIENES Y SERVICIOS</t>
  </si>
  <si>
    <t>IMPUESTO SOBRE LA PRODUCCIÓN, EL CONSUMO Y LAS TRANSACCIONES</t>
  </si>
  <si>
    <t>IMPUESTO AL VALOR AGREGADO</t>
  </si>
  <si>
    <t>IMPUESTO ESPECIAL SOBRE PRODUCCIÓN Y SERVICIOS</t>
  </si>
  <si>
    <t>OTROS IMPUESTOS SOBRE BIENES Y SERVICIOS</t>
  </si>
  <si>
    <t>IMPUESTO SOBRE EL COMERCIO Y LAS TRANSACCIONES INTERNACIONALES / COMERCIO EXTERIOR</t>
  </si>
  <si>
    <t xml:space="preserve">IMPUESTO A LA IMPORTACIÓN </t>
  </si>
  <si>
    <t>IMPUESTO A LA EXPORTACIÓN</t>
  </si>
  <si>
    <t>IMPUESTOS ECOLÓGICOS</t>
  </si>
  <si>
    <t>IMPUESTO A LOS RENDIMIENTOS PETROLEROS</t>
  </si>
  <si>
    <t>OTROS IMPUESTOS</t>
  </si>
  <si>
    <t>ACCESORIOS</t>
  </si>
  <si>
    <t xml:space="preserve">CONTRIBUCIONES A LA SEGURIDAD SOCIAL  </t>
  </si>
  <si>
    <t>CONTRIBUCIONES DE LOS EMPLEADOS</t>
  </si>
  <si>
    <t>CONTRIBUCIONES DE LOS EMPLEADORES</t>
  </si>
  <si>
    <t>CONTRIBUCIONES DE LOS TRABAJADORES POR CUENTA PROPIA O NO EMPLEADOS</t>
  </si>
  <si>
    <t>CONTRIBUCIONES NO CLASIFICABLES</t>
  </si>
  <si>
    <t>CONTRIBUCIONES DE MEJORAS</t>
  </si>
  <si>
    <t>DERECHOS, PRODUCTOS Y APROVECHAMIENTOS CORRIENTES</t>
  </si>
  <si>
    <t>DERECHOS NO INCLUIDOS EN OTROS CONCEPTOS</t>
  </si>
  <si>
    <t>PRODUCTOS CORRIENTES NO INCLUIDOS EN OTROS CONCEPTOS</t>
  </si>
  <si>
    <t>APROVECHAMIENTOS CORRIENTES NO INCLUIDOS EN OTROS CONCEPTOS</t>
  </si>
  <si>
    <t>RENTAS DE LA PROPIEDAD</t>
  </si>
  <si>
    <t>INTERESES</t>
  </si>
  <si>
    <t>INTERNOS</t>
  </si>
  <si>
    <t>EXTERNOS</t>
  </si>
  <si>
    <t>DIVIDENDOS Y RETIROS DE LAS CUASISOCIEDADES</t>
  </si>
  <si>
    <t>ARRENDAMIENTO DE TIERRAS Y TERRENOS</t>
  </si>
  <si>
    <t>OTROS</t>
  </si>
  <si>
    <t>VENTA DE BIENES Y SERVICIOS DE ENTIDADES DEL GOBIERNO GENERAL / INGRESOS DE EXPLOTACIÓN DE ENTIDADES EMPRESARIALES</t>
  </si>
  <si>
    <t>VENTA DE ESTABLECIMIENTOS NO DE MERCADO</t>
  </si>
  <si>
    <t>VENTA DE ESTABLECIMIENTOS DE MERCADO</t>
  </si>
  <si>
    <t>DERECHOS ADMINISTRATIVOS</t>
  </si>
  <si>
    <t>SUBSIDIOS Y SUBVENCIONES RECIBIDOS POR ENTIDADES EMPRESARIALES PÚBLICAS</t>
  </si>
  <si>
    <t>SUBSIDIOS Y SUBVENCIONES RECIBIDOS POR ENTIDADES EMPRESARIALES PÚBLICAS NO FINANCIERAS</t>
  </si>
  <si>
    <t>SUBSIDIOS Y SUBVENCIONES RECIBIDOS POR ENTIDADES EMPRESARIALES PÚBLICAS FINANCIERAS</t>
  </si>
  <si>
    <t>TRANSFERENCIAS, ASIGNACIONES Y DONATIVOS CORRIENTES RECIBIDOS</t>
  </si>
  <si>
    <t>DEL SECTOR PRIVADO</t>
  </si>
  <si>
    <t>DEL SECTOR PÚBLICO</t>
  </si>
  <si>
    <t>DE LA FEDERACIÓN</t>
  </si>
  <si>
    <t xml:space="preserve">TRANSFERENCIAS INTERNAS Y ASIGNACIONES </t>
  </si>
  <si>
    <t>TRANSFERENCIAS DEL RESTO DEL SECTOR PÚBLICO</t>
  </si>
  <si>
    <t>PENSIONES Y JUBILACIONES</t>
  </si>
  <si>
    <t>TRANSFERENCIAS DE FIDEICOMISOS, MANDATOS Y CONTRATOS ANÁLOGOS</t>
  </si>
  <si>
    <t>DE ENTIDADES FEDERATIVAS</t>
  </si>
  <si>
    <t>DE MUNICIPIOS</t>
  </si>
  <si>
    <t>DEL SECTOR EXTERNO</t>
  </si>
  <si>
    <t>DE GOBIERNOS EXTRANJEROS</t>
  </si>
  <si>
    <t>DE ORGANISMOS INTERNACIONALES</t>
  </si>
  <si>
    <t>DEL SECTOR PRIVADO EXTERNO</t>
  </si>
  <si>
    <t>PARTICIPACIONES</t>
  </si>
  <si>
    <t>VENTA (DISPOSICIÓN) DE ACTIVOS</t>
  </si>
  <si>
    <t>VENTA DE ACTIVOS FIJOS</t>
  </si>
  <si>
    <t>VENTA DE OBJETOS DE VALOR</t>
  </si>
  <si>
    <t>VENTA DE ACTIVOS NO PRODUCIDOS</t>
  </si>
  <si>
    <t>DISMINUCIÓN DE EXISTENCIAS</t>
  </si>
  <si>
    <t>MATERIALES Y SUMINISTROS</t>
  </si>
  <si>
    <t>MATERIAS PRIMAS</t>
  </si>
  <si>
    <t>TRABAJOS EN CURSO</t>
  </si>
  <si>
    <t>BIENES TERMINADOS</t>
  </si>
  <si>
    <t>BIENES PARA VENTA</t>
  </si>
  <si>
    <t>BIENES EN TRÁNSITO</t>
  </si>
  <si>
    <t>EXISTENCIAS DE MATERIAL DE SEGURIDAD Y DEFENSA</t>
  </si>
  <si>
    <t>INCREMENTO DE LA DEPRECIACIÓN, AMORTIZACIÓN, ESTIMACIONES Y PROVISIONES ACUMULADAS</t>
  </si>
  <si>
    <t>DEPRECIACIÓN Y AMORTIZACIÓN</t>
  </si>
  <si>
    <t>ESTIMACIONES POR DETERIORO DE INVENTARIOS</t>
  </si>
  <si>
    <t>OTRAS ESTIMACIONES POR PÉRDIDA O DETERIORO</t>
  </si>
  <si>
    <t>PROVISIONES</t>
  </si>
  <si>
    <t>TRANSFERENCIAS, ASIGNACIONES Y DONATIVOS DE CAPITAL RECIBIDAS</t>
  </si>
  <si>
    <t xml:space="preserve">DE LA FEDERACIÓN </t>
  </si>
  <si>
    <t>RECUPERACIÓN DE INVERSIONES FINANCIERAS REALIZADAS CON FINES DE POLÍTICA</t>
  </si>
  <si>
    <t>VENTA DE ACCIONES Y PARTICIPACIONES DE CAPITAL ADQUIRIDAS CON FINES DE POLÍTICA</t>
  </si>
  <si>
    <t>VALORES REPRESENTATIVOS DE DEUDA ADQUIRIDOS CON FINES DE POLÍTICA</t>
  </si>
  <si>
    <t>VENTA DE OBLIGACIONES NEGOCIABLES ADQUIRIDAS CON FINES DE POLÍTICA</t>
  </si>
  <si>
    <t>RECUPERACIÓN DE PRÉSTAMOS REALIZADOS CON FINES DE POLÍTICA</t>
  </si>
  <si>
    <t>GASTOS DE CONSUMO DE LOS ENTES DEL GOBIERNO GENERAL/ GASTOS DE EXPLOTACIÓN DE LAS ENTIDADES EMPRESARIALES</t>
  </si>
  <si>
    <t>REMUNERACIONES</t>
  </si>
  <si>
    <t>SUELDOS Y SALARIOS</t>
  </si>
  <si>
    <t>CONTRIBUCIONES SOCIALES</t>
  </si>
  <si>
    <t>IMPUESTOS SOBRE NÓMINAS</t>
  </si>
  <si>
    <t>COMPRA DE BIENES Y SERVICIOS</t>
  </si>
  <si>
    <t>VARIACIÓN DE EXISTENCIAS (DISMINUCIÓN (+) INCREMENTO (-))</t>
  </si>
  <si>
    <t>IMPUESTOS SOBRE LOS PRODUCTOS, LA PRODUCCIÓN Y LAS IMPORTACIONES DE LAS ENTIDADES EMPRESARIALES</t>
  </si>
  <si>
    <t>PRESTACIONES DE LA SEGURIDAD SOCIAL  (MEFP 6.69)</t>
  </si>
  <si>
    <t>GASTO DE LA PROPIEDAD</t>
  </si>
  <si>
    <t>INTERESES DE LA DEUDA INTERNA</t>
  </si>
  <si>
    <t>INTERESES DE LA DEUDA EXTERNA</t>
  </si>
  <si>
    <t>GASTOS DE LA PROPIEDAD DISTINTOS DE INTERESES</t>
  </si>
  <si>
    <t>ARRENDAMIENTOS DE TIERRAS Y TERRENOS  (MEFP 6.81)</t>
  </si>
  <si>
    <t>SUBSIDIOS Y SUBVENCIONES A EMPRESAS (MEFP 6.61)</t>
  </si>
  <si>
    <t xml:space="preserve">A ENTIDADES EMPRESARIALES DEL SECTOR PRIVADO </t>
  </si>
  <si>
    <t>A ENTIDADES EMPRESARIALES NO FINANCIERAS</t>
  </si>
  <si>
    <t>A ENTIDADES EMPRESARIALES FINANCIERAS</t>
  </si>
  <si>
    <t>A ENTIDADES EMPRESARIALES DEL SECTOR PÚBLICO</t>
  </si>
  <si>
    <t xml:space="preserve">TRANSFERENCIAS, ASIGNACIONES Y DONATIVOS CORRIENTES OTORGADOS </t>
  </si>
  <si>
    <t>AL SECTOR PRIVADO</t>
  </si>
  <si>
    <t>AYUDA A PERSONAS</t>
  </si>
  <si>
    <t>BECAS</t>
  </si>
  <si>
    <t>AYUDA A INSTITUCIONES</t>
  </si>
  <si>
    <t>INSTITUCIONES DE INTERÉS PÚBLICO</t>
  </si>
  <si>
    <t>DESASTRES NATURALES</t>
  </si>
  <si>
    <t>FIDEICOMISOS, MANDATOS Y CONTRATOS ANÁLOGOS</t>
  </si>
  <si>
    <t>OTRAS</t>
  </si>
  <si>
    <t>AL SECTOR PÚBLICO</t>
  </si>
  <si>
    <t>A LA FEDERACIÓN</t>
  </si>
  <si>
    <t>ORGANISMOS DE LA SEGURIDAD SOCIAL</t>
  </si>
  <si>
    <t>A ENTIDADES FEDERATIVAS</t>
  </si>
  <si>
    <t>A MUNICIPIOS</t>
  </si>
  <si>
    <t>AL SECTOR EXTERNO</t>
  </si>
  <si>
    <t>A GOBIERNOS EXTRANJEROS</t>
  </si>
  <si>
    <t>A ORGANISMOS INTERNACIONALES</t>
  </si>
  <si>
    <t>AL SECTOR PRIVADO EXTERNO</t>
  </si>
  <si>
    <t xml:space="preserve">IMPUESTO SOBRE LOS INGRESOS, LA RIQUEZA Y OTROS A LAS ENTIDADES EMPRESARIALES PÚBLICAS </t>
  </si>
  <si>
    <t>PROVISIONES Y OTRAS ESTIMACIONES</t>
  </si>
  <si>
    <t>PROVISIONES A CORTO PLAZO</t>
  </si>
  <si>
    <t>PROVISIONES A LARGO PLAZO</t>
  </si>
  <si>
    <t>ESTIMACIONES POR PÉRDIDA O DETERIORO A CORTO PLAZO</t>
  </si>
  <si>
    <t>ESTIMACIONES POR PÉRDIDA O DETERIORO A LARGO PLAZO</t>
  </si>
  <si>
    <t>CONSTRUCCIONES EN PROCESO</t>
  </si>
  <si>
    <t>ACTIVOS FIJOS (FORMACIÓN BRUTA DE CAPITAL FIJO)</t>
  </si>
  <si>
    <t>VIVIENDAS, EDIFICIOS Y ESTRUCTURAS</t>
  </si>
  <si>
    <t>VIVIENDAS</t>
  </si>
  <si>
    <t>EDIFICIOS NO RESIDENCIALES</t>
  </si>
  <si>
    <t>OTRAS ESTRUCTURAS</t>
  </si>
  <si>
    <t>MAQUINARIA Y EQUIPO</t>
  </si>
  <si>
    <t>EQUIPO DE TRANSPORTE</t>
  </si>
  <si>
    <t xml:space="preserve">EQUIPO DE TECNOLOGÍA DE LA INFORMACIÓN Y COMUNICACIONES </t>
  </si>
  <si>
    <t xml:space="preserve">OTRA MAQUINARIA Y EQUIPO </t>
  </si>
  <si>
    <t xml:space="preserve">EQUIPO DE DEFENSA Y SEGURIDAD </t>
  </si>
  <si>
    <t>ACTIVOS BIOLÓGICOS CULTIVADOS</t>
  </si>
  <si>
    <t>GANADO PARA CRÍA, LECHE, TIRO, ETC., QUE DAN PRODUCTOS RECURRENTES</t>
  </si>
  <si>
    <t>ÁRBOLES, CULTIVOS Y OTRAS PLANTACIONES QUE DAN PRODUCTOS RECURRENTES</t>
  </si>
  <si>
    <t>ACTIVOS FIJOS INTANGIBLES</t>
  </si>
  <si>
    <t>INVESTIGACIÓN Y DESARROLLO</t>
  </si>
  <si>
    <t>EXPLORACIÓN Y EVALUACIÓN MINERA</t>
  </si>
  <si>
    <t>PROGRAMAS DE INFORMÁTICA Y BASE DE DATOS</t>
  </si>
  <si>
    <t>ORIGINALES PARA ESPARCIMIENTO, LITERARIOS O ARTÍSTICOS</t>
  </si>
  <si>
    <t>OTROS ACTIVOS FIJOS INTANGIBLES</t>
  </si>
  <si>
    <t>INCREMENTO DE EXISTENCIAS</t>
  </si>
  <si>
    <t>BIENES DE VENTA</t>
  </si>
  <si>
    <t xml:space="preserve">EXISTENCIAS DE MATERIALES DE SEGURIDAD Y DEFENSA </t>
  </si>
  <si>
    <t>OBJETOS DE VALOR</t>
  </si>
  <si>
    <t>METALES Y PIEDRAS PRECIOSAS</t>
  </si>
  <si>
    <t>ANTIGÜEDADES Y OTROS OBJETOS DE ARTE</t>
  </si>
  <si>
    <t>OTROS OBJETOS DE VALOR</t>
  </si>
  <si>
    <t>ACTIVOS NO PRODUCIDOS</t>
  </si>
  <si>
    <t>ACTIVOS INTANGIBLES NO PRODUCIDOS DE ORIGEN NATURAL</t>
  </si>
  <si>
    <t>TIERRAS Y TERRENOS  (MEFP 7.70)</t>
  </si>
  <si>
    <t>RECURSOS MINERALES Y ENERGÉTICOS</t>
  </si>
  <si>
    <t>RECURSOS BIOLÓGICOS NO CULTIVADOS</t>
  </si>
  <si>
    <t>RECURSOS HÍDRICOS</t>
  </si>
  <si>
    <t>OTROS ACTIVOS DE ORIGEN NATURAL</t>
  </si>
  <si>
    <t>ACTIVOS INTANGIBLES NO PRODUCIDOS  (MEFP 7.78)</t>
  </si>
  <si>
    <t>DERECHOS PATENTADOS</t>
  </si>
  <si>
    <t>ARRENDAMIENTOS OPERATIVOS COMERCIALES</t>
  </si>
  <si>
    <t>FONDOS DE COMERCIO ADQUIRIDOS</t>
  </si>
  <si>
    <t>OTROS ACTIVOS INTANGIBLES NO PRODUCIDOS</t>
  </si>
  <si>
    <t>TRANSFERENCIAS Y ASIGNACIONES Y DONATIVOS DE CAPITAL OTORGADOS</t>
  </si>
  <si>
    <t>TRANSFERENCIAS AL RESTO DEL SECTOR PÚBLICO</t>
  </si>
  <si>
    <t>INVERSIÓN FINANCIERA CON FINES DE POLÍTICA ECONÓMICA</t>
  </si>
  <si>
    <t>ACCIONES Y PARTICIPACIONES DE CAPITAL</t>
  </si>
  <si>
    <t>INTERNA</t>
  </si>
  <si>
    <t>SECTOR PÚBLICO</t>
  </si>
  <si>
    <t>SECTOR PRIVADO</t>
  </si>
  <si>
    <t>EXTERNA</t>
  </si>
  <si>
    <t>VALORES REPRESENTATIVOS DE DEUDA ADQUIRIDOS CON FINES DE POLÍTICA ECONÓMICA</t>
  </si>
  <si>
    <t>OBLIGACIONES NEGOCIABLES ADQUIRIDAS CON FINES DE POLÍTICA ECONÓMICA</t>
  </si>
  <si>
    <t>CONCESIÓN DE PRÉSTAMOS</t>
  </si>
  <si>
    <t>DISMINUCIÓN DE ACTIVOS FINANCIEROS</t>
  </si>
  <si>
    <t>DISMINUCIÓN DE ACTIVOS FINANCIEROS CORRIENTES (CIRCULANTES)</t>
  </si>
  <si>
    <t>DISMINUCIÓN DE CAJA Y BANCOS (EFECTIVO Y EQUIVALENTES)</t>
  </si>
  <si>
    <t>EFECTIVO</t>
  </si>
  <si>
    <t>BANCOS / TESORERÍA</t>
  </si>
  <si>
    <t>BANCOS / DEPENDENCIAS Y OTROS</t>
  </si>
  <si>
    <t>INVERSIONES TEMPORALES (HASTA 3 MESES)</t>
  </si>
  <si>
    <t>FONDOS CON AFECTACIÓN ESPECÍFICA</t>
  </si>
  <si>
    <t>DEPÓSITOS DE FONDOS DE TERCEROS EN GARANTÍA Y ADMINISTRACIÓN</t>
  </si>
  <si>
    <t>OTRO EFECTIVO Y EQUIVALENTES</t>
  </si>
  <si>
    <t>DISMINUCIÓN DE INVERSIONES FINANCIERAS DE CORTO PLAZO (DERECHOS A RECIBIR EFECTIVO O EQUIVALENTES)</t>
  </si>
  <si>
    <t>TÍTULOS Y VALORES</t>
  </si>
  <si>
    <t xml:space="preserve">ACCIONES Y PARTICIPACIONES DE CAPITAL </t>
  </si>
  <si>
    <t>OTRAS INVERSIONES FINANCIERAS</t>
  </si>
  <si>
    <t>DISMINUCIÓN DE CUENTAS POR COBRAR</t>
  </si>
  <si>
    <t>CUENTAS POR COBRAR</t>
  </si>
  <si>
    <t>DEUDORES DIVERSOS POR COBRAR</t>
  </si>
  <si>
    <t>INGRESOS POR RECUPERAR</t>
  </si>
  <si>
    <t>DEUDORES POR ANTICIPOS DE LA TESORERÍA</t>
  </si>
  <si>
    <t xml:space="preserve">DISMINUCIÓN DE DOCUMENTOS POR COBRAR </t>
  </si>
  <si>
    <t>OTROS DERECHOS A RECIBIR EFECTIVO O EQUIVALENTES</t>
  </si>
  <si>
    <t>RECUPERACIÓN DE PRÉSTAMOS OTORGADOS DE CORTO PLAZO</t>
  </si>
  <si>
    <t xml:space="preserve">DISMINUCIÓN DE OTROS ACTIVOS FINANCIEROS CORRIENTES </t>
  </si>
  <si>
    <t>ANTICIPO A PROVEEDORES POR ADQUISICIÓN DE BIENES Y PRESTACIÓN DE SERVICIOS</t>
  </si>
  <si>
    <t>ANTICIPO A PROVEEDORES POR ADQUISICIÓN DE BIENES INMUEBLES Y MUEBLES</t>
  </si>
  <si>
    <t>ANTICIPO A PROVEEDORES POR ADQUISICIÓN DE BIENES INTANGIBLES</t>
  </si>
  <si>
    <t>ANTICIPO A CONTRATISTAS POR OBRAS PÚBLICAS</t>
  </si>
  <si>
    <t>OTROS DERECHOS A RECIBIR BIENES O SERVICIOS</t>
  </si>
  <si>
    <t>DISMINUCIÓN DE OTROS ACTIVOS CIRCULANTES</t>
  </si>
  <si>
    <t>DISMINUCIÓN DE ACTIVOS FINANCIEROS NO CORRIENTES</t>
  </si>
  <si>
    <t xml:space="preserve">RECUPERACIÓN DE INVERSIONES FINANCIERAS A LARGO PLAZO CON FINES DE LIQUIDEZ </t>
  </si>
  <si>
    <t>VENTA DE ACCIONES Y PARTICIPACIONES DE CAPITAL</t>
  </si>
  <si>
    <t>VENTA DE TÍTULOS Y VALORES REPRESENTATIVOS DE LA DEUDA</t>
  </si>
  <si>
    <t xml:space="preserve">VENTA DE OBLIGACIONES NEGOCIABLES </t>
  </si>
  <si>
    <t>RECUPERACIÓN DE PRÉSTAMOS</t>
  </si>
  <si>
    <t>DISMINUCIÓN DE OTROS ACTIVOS FINANCIEROS NO CORRIENTES</t>
  </si>
  <si>
    <t>DOCUMENTOS POR COBRAR</t>
  </si>
  <si>
    <t>DEUDORES DIVERSOS</t>
  </si>
  <si>
    <t>ACTIVOS DIFERIDOS</t>
  </si>
  <si>
    <t>OTROS ACTIVOS</t>
  </si>
  <si>
    <t>INCREMENTO DE PASIVOS</t>
  </si>
  <si>
    <t>INCREMENTO DE PASIVOS CORRIENTES</t>
  </si>
  <si>
    <t>INCREMENTO DE CUENTAS POR PAGAR</t>
  </si>
  <si>
    <t>SERVICIOS PERSONALES</t>
  </si>
  <si>
    <t>PROVEEDORES POR PAGAR</t>
  </si>
  <si>
    <t>CONTRATISTAS POR OBRAS PÚBLICAS POR PAGAR</t>
  </si>
  <si>
    <t>PARTICIPACIONES Y APORTACIONES POR PAGAR</t>
  </si>
  <si>
    <t>TRANSFERENCIAS OTORGADAS POR PAGAR</t>
  </si>
  <si>
    <t>INTERESES Y COMISIONES POR PAGAR</t>
  </si>
  <si>
    <t>RETENCIONES Y CONTRIBUCIONES POR PAGAR</t>
  </si>
  <si>
    <t>DEVOLUCIONES DE CONTRIBUCIONES POR PAGAR</t>
  </si>
  <si>
    <t>OTRAS CUENTAS POR PAGAR</t>
  </si>
  <si>
    <t>INCREMENTO DE DOCUMENTOS POR PAGAR</t>
  </si>
  <si>
    <t>DOCUMENTOS COMERCIALES POR PAGAR</t>
  </si>
  <si>
    <t>DOCUMENTOS CON CONTRATISTAS POR OBRAS PÚBLICAS POR PAGAR</t>
  </si>
  <si>
    <t>OTROS DOCUMENTOS POR PAGAR</t>
  </si>
  <si>
    <t>TÍTULOS Y VALORES DE LA DEUDA PÚBLICA INTERNA</t>
  </si>
  <si>
    <t>TÍTULOS Y VALORES DE LA DEUDA PÚBLICA EXTERNA</t>
  </si>
  <si>
    <t>CONVERSIÓN DE DEUDA PÚBLICA A LARGO PLAZO EN PORCIÓN CIRCULANTE</t>
  </si>
  <si>
    <t>CONVERSIÓN DE TÍTULOS Y VALORES DE LARGO PLAZO EN CORTO PLAZO</t>
  </si>
  <si>
    <t>PORCIÓN DE CORTO PLAZO DE TÍTULOS Y VALORES DE LA DEUDA PÚBLICA INTERNA DE L.P.</t>
  </si>
  <si>
    <t>PORCIÓN DE CORTO PLAZO DE TÍTULOS Y VALORES DE LA DEUDA PÚBLICA EXTERNA DE L.P.</t>
  </si>
  <si>
    <t>CONVERSIÓN DE PRÉSTAMOS DE LARGO PLAZO EN CORTO PLAZO</t>
  </si>
  <si>
    <t>PORCIÓN A CORTO PLAZO DE PRÉSTAMOS DE LA DEUDA PÚBLICA INTERNA DE L.P.</t>
  </si>
  <si>
    <t>PORCIÓN A CORTO PLAZO DE PRÉSTAMOS DE LA DEUDA PÚBLICA EXTERNA DE L.P.</t>
  </si>
  <si>
    <t>INCREMENTO DE OTROS PASIVOS DE CORTO PLAZO</t>
  </si>
  <si>
    <t>PASIVOS DIFERIDOS</t>
  </si>
  <si>
    <t>FONDOS Y BIENES DE TERCEROS</t>
  </si>
  <si>
    <t>OTROS PASIVOS</t>
  </si>
  <si>
    <t xml:space="preserve">INCREMENTO DE PASIVO NO CORRIENTES </t>
  </si>
  <si>
    <t xml:space="preserve">INCREMENTO DE CUENTAS POR PAGAR A LARGO PLAZO </t>
  </si>
  <si>
    <t xml:space="preserve">PROVEEDORES POR PAGAR </t>
  </si>
  <si>
    <t>INCREMENTO DE DOCUMENTOS POR PAGAR A LARGO PLAZO</t>
  </si>
  <si>
    <t>COLOCACIÓN DE TÍTULOS Y VALORES A LARGO PLAZO</t>
  </si>
  <si>
    <t>COLOCACIÓN DE TÍTULOS Y VALORES DE LA DEUDA PÚBLICA INTERNA</t>
  </si>
  <si>
    <t>COLOCACIÓN DE TÍTULOS Y VALORES DE LA DEUDA PÚBLICA EXTERNA</t>
  </si>
  <si>
    <t>OBTENCIÓN DE PRÉSTAMOS DE LA DEUDA PÚBLICA A LARGO PLAZO</t>
  </si>
  <si>
    <t>OBTENCIÓN DE PRÉSTAMOS INTERNOS</t>
  </si>
  <si>
    <t>OBTENCIÓN DE PRÉSTAMOS EXTERNOS</t>
  </si>
  <si>
    <t>INCREMENTO DE OTROS PASIVOS A LARGO PLAZO</t>
  </si>
  <si>
    <t>INCREMENTO DE PATRIMONIO</t>
  </si>
  <si>
    <t>APLICACIONES FINANCIERAS    (USOS)</t>
  </si>
  <si>
    <t>INCREMENTO DE ACTIVOS FINANCIEROS</t>
  </si>
  <si>
    <t>INCREMENTO DE ACTIVOS FINANCIEROS CORRIENTES  (CIRCULANTES)</t>
  </si>
  <si>
    <t>INCREMENTO DE CAJA Y BANCOS (EFECTIVO Y EQUIVALENTES)</t>
  </si>
  <si>
    <t>INVERSIONES TEMPORALES ( HASTA 3 MESES)</t>
  </si>
  <si>
    <t>DEPÓSITOS DE FONDO DE TERCEROS EN GARANTÍA Y/O ADMINISTRACIÓN</t>
  </si>
  <si>
    <t>INCREMENTO DE INVERSIONES FINANCIERAS DE CORTO PLAZO (DERECHOS A RECIBIR EFECTIVO O EQUIVALENTES)</t>
  </si>
  <si>
    <t>INCREMENTO DE CUENTAS POR COBRAR</t>
  </si>
  <si>
    <t>DEUDORES POR ANTICIPOS DE TESORERÍA</t>
  </si>
  <si>
    <t>INCREMENTO DE DOCUMENTOS POR COBRAR</t>
  </si>
  <si>
    <t>PRÉSTAMOS OTORGADOS DE CORTO PLAZO</t>
  </si>
  <si>
    <t>INCREMENTO DE OTROS ACTIVOS FINANCIEROS CORRIENTES</t>
  </si>
  <si>
    <t>OTROS DERECHOS A RECIBIR BIENES Y SERVICIOS</t>
  </si>
  <si>
    <t>OTROS ACTIVOS CIRCULANTES</t>
  </si>
  <si>
    <t>INCREMENTO DE ACTIVOS FINANCIEROS NO CORRIENTES</t>
  </si>
  <si>
    <t>INVERSIONES FINANCIERAS A LARGO PLAZO CON FINES DE LIQUIDEZ</t>
  </si>
  <si>
    <t>COMPRA DE ACCIONES Y PARTICIPACIONES DE CAPITAL</t>
  </si>
  <si>
    <t>COMPRA DE TÍTULOS Y VALORES REPRESENTATIVOS DE LA DEUDA</t>
  </si>
  <si>
    <t>COMPRA DE OBLIGACIONES NEGOCIABLES</t>
  </si>
  <si>
    <t>INCREMENTO DE OTROS ACTIVOS FINANCIEROS NO CORRIENTES</t>
  </si>
  <si>
    <t>OTROS DERECHOS A RECIBIR EFECTIVO Y EQUIVALENTES</t>
  </si>
  <si>
    <t>DISMINUCIÓN DE PASIVOS</t>
  </si>
  <si>
    <t>DISMINUCIÓN DE PASIVOS CORRIENTES</t>
  </si>
  <si>
    <t>DISMINUCIÓN DE CUENTAS POR PAGAR</t>
  </si>
  <si>
    <t>SERVICIOS PERSONALES POR PAGAR</t>
  </si>
  <si>
    <t>INTERESES Y COMISIONES Y OTROS GASTOS DE LA DEUDA PÚBLICA POR PAGAR</t>
  </si>
  <si>
    <t>DEVOLUCIONES DE LA LEY DE INGRESOS POR PAGAR</t>
  </si>
  <si>
    <t>DISMINUCIÓN DE DOCUMENTOS POR PAGAR</t>
  </si>
  <si>
    <t>AMORTIZACIÓN DE LA PORCIÓN CIRCULANTE DE LA DEUDA PÚBLICA DE LARGO PLAZO</t>
  </si>
  <si>
    <t>AMORTIZACIÓN DE LA PORCIÓN CIRCULANTE DE LA DEUDA PÚBLICA DE L.P. EN TÍTULOS Y VALORES</t>
  </si>
  <si>
    <t>AMORTIZACIÓN DE LA PORCIÓN CIRCULANTE DE LA DEUDA PÚBLICA INTERNA DE L.P. EN TÍTULOS Y VALORES</t>
  </si>
  <si>
    <t>AMORTIZACIÓN DE LA PORCIÓN DE LA DEUDA PÚBLICA EXTERNA DE L.P. EN TÍTULOS Y VALORES</t>
  </si>
  <si>
    <t xml:space="preserve">AMORTIZACIÓN DE LA PORCIÓN CIRCULANTE DE LA DEUDA PÚBLICA DE L.P. EN PRÉSTAMOS </t>
  </si>
  <si>
    <t xml:space="preserve">AMORTIZACIÓN DE LA PORCIÓN CIRCULANTE DE LA DEUDA PÚBLICA INTERNA DE L.P EN PRÉSTAMOS </t>
  </si>
  <si>
    <t xml:space="preserve">AMORTIZACIÓN DE LA PORCIÓN CIRCULANTE DE LA DEUDA PÚBLICA EXTERNA DE L.P. EN PRÉSTAMOS </t>
  </si>
  <si>
    <t xml:space="preserve">DISMINUCIÓN DE OTROS PASIVOS DE CORTO PLAZO </t>
  </si>
  <si>
    <t>FONDOS Y BIENES DE TERCEROS EN GARANTÍA Y/O ADMINISTRACIÓN</t>
  </si>
  <si>
    <t>DISMINUCIÓN DE PASIVOS NO CORRIENTES</t>
  </si>
  <si>
    <t>DISMINUCIÓN DE CUENTAS POR PAGAR A LARGO PLAZO</t>
  </si>
  <si>
    <t>DISMINUCIÓN DE DOCUMENTOS POR PAGAR A  LARGO PLAZO</t>
  </si>
  <si>
    <t>CONVERSIÓN DE DEUDA PÚBLICA DE LARGO PLAZO EN PORCIÓN CIRCULANTE</t>
  </si>
  <si>
    <t xml:space="preserve">CONVERSIÓN DE TÍTULOS Y VALORES DE LARGO PLAZO EN CORTO PLAZO </t>
  </si>
  <si>
    <t>PORCIÓN DE CORTO PLAZO DE TÍTULOS Y VALORES DE LA DEUDA PÚBLICA INTERNA</t>
  </si>
  <si>
    <t>PORCIÓN DE CORTO PLAZO DE TÍTULOS Y VALORES DE LA DEUDA PÚBLICA EXTERNA</t>
  </si>
  <si>
    <t xml:space="preserve">PORCIÓN A CORTO PLAZO DE PRÉSTAMOS DE LA DEUDA PÚBLICA INTERNA </t>
  </si>
  <si>
    <t xml:space="preserve">PORCIÓN A CORTO PLAZO DE PRÉSTAMOS DE LA DEUDA PÚBLICA EXTERNA </t>
  </si>
  <si>
    <t xml:space="preserve">DISMINUCIÓN DE OTROS PASIVOS DE LARGO PLAZO </t>
  </si>
  <si>
    <t>DISMINUCIÓN DE PATRIMONIO</t>
  </si>
  <si>
    <t>IMPUESTOS</t>
  </si>
  <si>
    <t xml:space="preserve">IMPUESTO SOBRE EL INGRESO, LAS UTILIDADES Y LAS GANANCIAS DE CAPITAL  </t>
  </si>
  <si>
    <t>CÓDIGO</t>
  </si>
  <si>
    <t>CONCEPTO</t>
  </si>
  <si>
    <t>Versión Analítica</t>
  </si>
  <si>
    <t>Clasificación Económica de los Ingresos, de los Gastos y del Financiamiento</t>
  </si>
  <si>
    <t>Bajo protesta de decir verdad declaramos que los Estados Financieros y sus notas, son razonablemente correctos y responsabilidad del emisor.</t>
  </si>
  <si>
    <t>IMPORTE DEVENGADO / SALDO</t>
  </si>
  <si>
    <t>2.1.1.1.3</t>
  </si>
  <si>
    <t>FIDEICOMISO DE ADMINISTRACION PARA LA PROMOCION Y FOMENTO DE LAS ACTIVIDADES TURISTICAS EN EL ESTADO</t>
  </si>
  <si>
    <t>Del 1 de Enero al 31 de Diciembre de 2024</t>
  </si>
  <si>
    <t>ING. JULIO OMAR CHÁVEZ VENTURA</t>
  </si>
  <si>
    <t>DIRECTOR GENERAL DEL FIDEICOMISO ¡AH, CHIHUAHUA!</t>
  </si>
  <si>
    <t>C.P. KARLA VERÓNICA RAMOS PACHECO</t>
  </si>
  <si>
    <t>ADMINISTRADORA DEL FIDEICOMISO ¡AH, CHIHUAHUA!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</si>
</sst>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71" formatCode="_-* #,##0_-;\-* #,##0_-;_-* &quot;-&quot;??_-;_-@_-"/>
  </numFmts>
  <fonts count="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indexed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9"/>
      <color indexed="8"/>
      <name val="Arial"/>
      <family val="2"/>
    </font>
    <font>
      <sz val="8.5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color theme="0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6"/>
      <color theme="0"/>
      <name val="Arial"/>
      <family val="2"/>
    </font>
    <font>
      <sz val="9"/>
      <color theme="1"/>
      <name val="Arial"/>
      <family val="2"/>
    </font>
    <font>
      <sz val="8.5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33993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7" fillId="0" borderId="0" applyFont="0" applyFill="0" applyBorder="0" applyAlignment="0" applyProtection="0"/>
    <xf numFmtId="0" fontId="1" fillId="0" borderId="0"/>
  </cellStyleXfs>
  <cellXfs count="40">
    <xf numFmtId="0" fontId="0" fillId="0" borderId="0" xfId="0"/>
    <xf numFmtId="0" fontId="2" fillId="2" borderId="0" xfId="0" applyFont="1" applyFill="1" applyBorder="1" applyAlignment="1"/>
    <xf numFmtId="0" fontId="2" fillId="2" borderId="0" xfId="0" applyFont="1" applyFill="1" applyBorder="1" applyAlignment="1">
      <alignment vertical="top"/>
    </xf>
    <xf numFmtId="0" fontId="8" fillId="3" borderId="0" xfId="0" applyFont="1" applyFill="1"/>
    <xf numFmtId="0" fontId="3" fillId="2" borderId="0" xfId="2" applyFont="1" applyFill="1" applyBorder="1" applyAlignment="1"/>
    <xf numFmtId="0" fontId="3" fillId="2" borderId="0" xfId="0" applyFont="1" applyFill="1" applyBorder="1" applyAlignment="1"/>
    <xf numFmtId="0" fontId="4" fillId="2" borderId="0" xfId="0" applyFont="1" applyFill="1" applyBorder="1" applyAlignment="1"/>
    <xf numFmtId="0" fontId="4" fillId="2" borderId="0" xfId="0" applyNumberFormat="1" applyFont="1" applyFill="1" applyBorder="1" applyAlignment="1" applyProtection="1">
      <protection locked="0"/>
    </xf>
    <xf numFmtId="0" fontId="8" fillId="3" borderId="0" xfId="0" applyFont="1" applyFill="1" applyAlignment="1">
      <alignment vertical="center" wrapText="1"/>
    </xf>
    <xf numFmtId="0" fontId="2" fillId="2" borderId="0" xfId="0" applyFont="1" applyFill="1" applyAlignment="1">
      <alignment horizontal="right" vertical="center"/>
    </xf>
    <xf numFmtId="0" fontId="4" fillId="2" borderId="0" xfId="2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right" vertical="center"/>
    </xf>
    <xf numFmtId="0" fontId="8" fillId="3" borderId="0" xfId="0" applyFont="1" applyFill="1" applyAlignment="1">
      <alignment horizontal="right" vertical="center"/>
    </xf>
    <xf numFmtId="171" fontId="9" fillId="3" borderId="1" xfId="1" applyNumberFormat="1" applyFont="1" applyFill="1" applyBorder="1" applyAlignment="1">
      <alignment horizontal="right" vertical="center"/>
    </xf>
    <xf numFmtId="171" fontId="8" fillId="3" borderId="1" xfId="1" applyNumberFormat="1" applyFont="1" applyFill="1" applyBorder="1" applyAlignment="1">
      <alignment horizontal="right" vertical="center"/>
    </xf>
    <xf numFmtId="0" fontId="10" fillId="4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left" vertical="center"/>
    </xf>
    <xf numFmtId="0" fontId="12" fillId="3" borderId="1" xfId="0" applyFont="1" applyFill="1" applyBorder="1" applyAlignment="1">
      <alignment horizontal="left" vertical="center"/>
    </xf>
    <xf numFmtId="0" fontId="11" fillId="3" borderId="1" xfId="0" applyFont="1" applyFill="1" applyBorder="1" applyAlignment="1">
      <alignment horizontal="left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/>
    <xf numFmtId="0" fontId="14" fillId="3" borderId="0" xfId="0" applyFont="1" applyFill="1"/>
    <xf numFmtId="0" fontId="14" fillId="3" borderId="0" xfId="0" applyFont="1" applyFill="1" applyAlignment="1">
      <alignment wrapText="1"/>
    </xf>
    <xf numFmtId="0" fontId="5" fillId="2" borderId="0" xfId="0" applyFont="1" applyFill="1" applyBorder="1" applyAlignment="1">
      <alignment wrapText="1"/>
    </xf>
    <xf numFmtId="0" fontId="2" fillId="2" borderId="3" xfId="0" applyFont="1" applyFill="1" applyBorder="1" applyAlignment="1">
      <alignment horizontal="center"/>
    </xf>
    <xf numFmtId="0" fontId="4" fillId="2" borderId="0" xfId="2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top" wrapText="1"/>
    </xf>
    <xf numFmtId="0" fontId="12" fillId="3" borderId="1" xfId="0" applyFont="1" applyFill="1" applyBorder="1" applyAlignment="1">
      <alignment horizontal="left" vertical="center" wrapText="1"/>
    </xf>
    <xf numFmtId="0" fontId="11" fillId="3" borderId="1" xfId="0" applyFont="1" applyFill="1" applyBorder="1" applyAlignment="1">
      <alignment horizontal="left" vertical="center" wrapText="1"/>
    </xf>
    <xf numFmtId="0" fontId="4" fillId="2" borderId="0" xfId="2" applyFont="1" applyFill="1" applyBorder="1" applyAlignment="1">
      <alignment horizontal="center"/>
    </xf>
    <xf numFmtId="0" fontId="12" fillId="3" borderId="1" xfId="0" applyFont="1" applyFill="1" applyBorder="1" applyAlignment="1">
      <alignment horizontal="left" vertical="center"/>
    </xf>
    <xf numFmtId="0" fontId="11" fillId="3" borderId="1" xfId="0" applyFont="1" applyFill="1" applyBorder="1" applyAlignment="1">
      <alignment horizontal="left" vertical="center"/>
    </xf>
    <xf numFmtId="0" fontId="10" fillId="4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6" fillId="2" borderId="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5" fillId="2" borderId="0" xfId="0" applyFont="1" applyFill="1" applyBorder="1" applyAlignment="1">
      <alignment horizontal="center" wrapText="1"/>
    </xf>
    <xf numFmtId="0" fontId="0" fillId="0" borderId="0" xfId="0" applyAlignment="1">
      <alignment horizontal="center" wrapText="1"/>
    </xf>
  </cellXfs>
  <cellStyles count="3">
    <cellStyle name="Millares" xfId="1" builtinId="3"/>
    <cellStyle name="Normal" xfId="0" builtinId="0"/>
    <cellStyle name="Normal 2" xfId="2" xr:uid="{381ADA20-1E92-4E8D-8458-971F0630ECE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8E9BA3-F511-43A4-892F-D68CF3AE5436}">
  <dimension ref="A1:K519"/>
  <sheetViews>
    <sheetView tabSelected="1" topLeftCell="A501" zoomScale="112" zoomScaleNormal="112" workbookViewId="0">
      <selection activeCell="F517" sqref="F517:G517"/>
    </sheetView>
  </sheetViews>
  <sheetFormatPr baseColWidth="10" defaultColWidth="0" defaultRowHeight="11.25" x14ac:dyDescent="0.2"/>
  <cols>
    <col min="1" max="1" width="2.140625" style="3" customWidth="1"/>
    <col min="2" max="2" width="10.28515625" style="3" customWidth="1"/>
    <col min="3" max="3" width="11.5703125" style="3" customWidth="1"/>
    <col min="4" max="4" width="16.7109375" style="3" customWidth="1"/>
    <col min="5" max="5" width="8.42578125" style="3" customWidth="1"/>
    <col min="6" max="6" width="23.5703125" style="3" customWidth="1"/>
    <col min="7" max="7" width="11.5703125" style="12" customWidth="1"/>
    <col min="8" max="8" width="2.28515625" style="3" customWidth="1"/>
    <col min="9" max="11" width="0" style="3" hidden="1"/>
    <col min="12" max="16384" width="11.5703125" style="3" hidden="1"/>
  </cols>
  <sheetData>
    <row r="1" spans="2:7" x14ac:dyDescent="0.2">
      <c r="B1" s="1"/>
      <c r="C1" s="1"/>
      <c r="D1" s="1"/>
      <c r="E1" s="1"/>
      <c r="F1" s="2"/>
      <c r="G1" s="9"/>
    </row>
    <row r="2" spans="2:7" ht="10.5" customHeight="1" x14ac:dyDescent="0.2">
      <c r="B2" s="4"/>
      <c r="C2" s="29" t="s">
        <v>733</v>
      </c>
      <c r="D2" s="29"/>
      <c r="E2" s="29"/>
      <c r="F2" s="29"/>
      <c r="G2" s="10"/>
    </row>
    <row r="3" spans="2:7" ht="10.5" customHeight="1" x14ac:dyDescent="0.2">
      <c r="B3" s="4"/>
      <c r="C3" s="29" t="s">
        <v>732</v>
      </c>
      <c r="D3" s="29"/>
      <c r="E3" s="29"/>
      <c r="F3" s="29"/>
      <c r="G3" s="10"/>
    </row>
    <row r="4" spans="2:7" ht="23.25" customHeight="1" x14ac:dyDescent="0.2">
      <c r="B4" s="25" t="s">
        <v>737</v>
      </c>
      <c r="C4" s="25"/>
      <c r="D4" s="25"/>
      <c r="E4" s="25"/>
      <c r="F4" s="25"/>
      <c r="G4" s="25"/>
    </row>
    <row r="5" spans="2:7" ht="10.5" customHeight="1" x14ac:dyDescent="0.2">
      <c r="B5" s="4"/>
      <c r="C5" s="29" t="s">
        <v>738</v>
      </c>
      <c r="D5" s="29"/>
      <c r="E5" s="29"/>
      <c r="F5" s="29"/>
      <c r="G5" s="10"/>
    </row>
    <row r="6" spans="2:7" ht="10.5" customHeight="1" x14ac:dyDescent="0.2">
      <c r="B6" s="1"/>
      <c r="C6" s="29" t="s">
        <v>422</v>
      </c>
      <c r="D6" s="29"/>
      <c r="E6" s="29"/>
      <c r="F6" s="29"/>
      <c r="G6" s="11"/>
    </row>
    <row r="7" spans="2:7" x14ac:dyDescent="0.2">
      <c r="B7" s="5"/>
      <c r="C7" s="6"/>
      <c r="D7" s="7"/>
      <c r="E7" s="7"/>
      <c r="F7" s="7"/>
      <c r="G7" s="11"/>
    </row>
    <row r="8" spans="2:7" ht="29.25" customHeight="1" x14ac:dyDescent="0.2">
      <c r="B8" s="15" t="s">
        <v>730</v>
      </c>
      <c r="C8" s="32" t="s">
        <v>731</v>
      </c>
      <c r="D8" s="32"/>
      <c r="E8" s="32"/>
      <c r="F8" s="32"/>
      <c r="G8" s="19" t="s">
        <v>735</v>
      </c>
    </row>
    <row r="9" spans="2:7" ht="10.15" customHeight="1" x14ac:dyDescent="0.2">
      <c r="B9" s="16">
        <v>1</v>
      </c>
      <c r="C9" s="31" t="s">
        <v>0</v>
      </c>
      <c r="D9" s="31"/>
      <c r="E9" s="31"/>
      <c r="F9" s="31"/>
      <c r="G9" s="13">
        <f>SUM(G11,G96)</f>
        <v>106493578.08</v>
      </c>
    </row>
    <row r="10" spans="2:7" x14ac:dyDescent="0.2">
      <c r="B10" s="16"/>
      <c r="C10" s="31"/>
      <c r="D10" s="31"/>
      <c r="E10" s="31"/>
      <c r="F10" s="31"/>
      <c r="G10" s="13"/>
    </row>
    <row r="11" spans="2:7" x14ac:dyDescent="0.2">
      <c r="B11" s="16">
        <v>1.1000000000000001</v>
      </c>
      <c r="C11" s="31" t="s">
        <v>1</v>
      </c>
      <c r="D11" s="31"/>
      <c r="E11" s="31"/>
      <c r="F11" s="31"/>
      <c r="G11" s="13">
        <f>SUM(G13,G48,G54,G56,G61,G69,G75,G79,G94)</f>
        <v>106493578.08</v>
      </c>
    </row>
    <row r="12" spans="2:7" x14ac:dyDescent="0.2">
      <c r="B12" s="16"/>
      <c r="C12" s="31"/>
      <c r="D12" s="31"/>
      <c r="E12" s="31"/>
      <c r="F12" s="31"/>
      <c r="G12" s="13"/>
    </row>
    <row r="13" spans="2:7" x14ac:dyDescent="0.2">
      <c r="B13" s="16" t="s">
        <v>2</v>
      </c>
      <c r="C13" s="31" t="s">
        <v>728</v>
      </c>
      <c r="D13" s="31"/>
      <c r="E13" s="31"/>
      <c r="F13" s="31"/>
      <c r="G13" s="13">
        <f>SUM(G15,G25,G28,G30,G36,G40,G42,G44,G46)</f>
        <v>0</v>
      </c>
    </row>
    <row r="14" spans="2:7" x14ac:dyDescent="0.2">
      <c r="B14" s="17"/>
      <c r="C14" s="30" t="s">
        <v>425</v>
      </c>
      <c r="D14" s="30"/>
      <c r="E14" s="30"/>
      <c r="F14" s="30"/>
      <c r="G14" s="13"/>
    </row>
    <row r="15" spans="2:7" s="8" customFormat="1" x14ac:dyDescent="0.25">
      <c r="B15" s="18" t="s">
        <v>3</v>
      </c>
      <c r="C15" s="28" t="s">
        <v>729</v>
      </c>
      <c r="D15" s="28"/>
      <c r="E15" s="28"/>
      <c r="F15" s="28"/>
      <c r="G15" s="13">
        <f>SUM(G17,G20,G23)</f>
        <v>0</v>
      </c>
    </row>
    <row r="16" spans="2:7" x14ac:dyDescent="0.2">
      <c r="B16" s="17"/>
      <c r="C16" s="30"/>
      <c r="D16" s="30"/>
      <c r="E16" s="30"/>
      <c r="F16" s="30"/>
      <c r="G16" s="14"/>
    </row>
    <row r="17" spans="2:7" x14ac:dyDescent="0.2">
      <c r="B17" s="17" t="s">
        <v>4</v>
      </c>
      <c r="C17" s="30" t="s">
        <v>423</v>
      </c>
      <c r="D17" s="30"/>
      <c r="E17" s="30"/>
      <c r="F17" s="30"/>
      <c r="G17" s="14">
        <f>SUM(G18)</f>
        <v>0</v>
      </c>
    </row>
    <row r="18" spans="2:7" x14ac:dyDescent="0.2">
      <c r="B18" s="17" t="s">
        <v>5</v>
      </c>
      <c r="C18" s="30" t="s">
        <v>424</v>
      </c>
      <c r="D18" s="30"/>
      <c r="E18" s="30"/>
      <c r="F18" s="30"/>
      <c r="G18" s="14"/>
    </row>
    <row r="19" spans="2:7" x14ac:dyDescent="0.2">
      <c r="B19" s="17"/>
      <c r="C19" s="30" t="s">
        <v>425</v>
      </c>
      <c r="D19" s="30"/>
      <c r="E19" s="30"/>
      <c r="F19" s="30"/>
      <c r="G19" s="14"/>
    </row>
    <row r="20" spans="2:7" x14ac:dyDescent="0.2">
      <c r="B20" s="17" t="s">
        <v>6</v>
      </c>
      <c r="C20" s="30" t="s">
        <v>426</v>
      </c>
      <c r="D20" s="30"/>
      <c r="E20" s="30"/>
      <c r="F20" s="30"/>
      <c r="G20" s="14">
        <f>SUM(G21)</f>
        <v>0</v>
      </c>
    </row>
    <row r="21" spans="2:7" x14ac:dyDescent="0.2">
      <c r="B21" s="17" t="s">
        <v>7</v>
      </c>
      <c r="C21" s="27" t="s">
        <v>424</v>
      </c>
      <c r="D21" s="27"/>
      <c r="E21" s="27"/>
      <c r="F21" s="27"/>
      <c r="G21" s="14"/>
    </row>
    <row r="22" spans="2:7" x14ac:dyDescent="0.2">
      <c r="B22" s="17"/>
      <c r="C22" s="27" t="s">
        <v>425</v>
      </c>
      <c r="D22" s="27"/>
      <c r="E22" s="27"/>
      <c r="F22" s="27"/>
      <c r="G22" s="14"/>
    </row>
    <row r="23" spans="2:7" x14ac:dyDescent="0.2">
      <c r="B23" s="17" t="s">
        <v>8</v>
      </c>
      <c r="C23" s="27" t="s">
        <v>427</v>
      </c>
      <c r="D23" s="27"/>
      <c r="E23" s="27"/>
      <c r="F23" s="27"/>
      <c r="G23" s="14"/>
    </row>
    <row r="24" spans="2:7" x14ac:dyDescent="0.2">
      <c r="B24" s="17"/>
      <c r="C24" s="27" t="s">
        <v>425</v>
      </c>
      <c r="D24" s="27"/>
      <c r="E24" s="27"/>
      <c r="F24" s="27"/>
      <c r="G24" s="14"/>
    </row>
    <row r="25" spans="2:7" x14ac:dyDescent="0.2">
      <c r="B25" s="16" t="s">
        <v>9</v>
      </c>
      <c r="C25" s="28" t="s">
        <v>428</v>
      </c>
      <c r="D25" s="28"/>
      <c r="E25" s="28"/>
      <c r="F25" s="28"/>
      <c r="G25" s="13">
        <f>SUM(G26)</f>
        <v>0</v>
      </c>
    </row>
    <row r="26" spans="2:7" x14ac:dyDescent="0.2">
      <c r="B26" s="17" t="s">
        <v>10</v>
      </c>
      <c r="C26" s="27" t="s">
        <v>429</v>
      </c>
      <c r="D26" s="27"/>
      <c r="E26" s="27"/>
      <c r="F26" s="27"/>
      <c r="G26" s="14"/>
    </row>
    <row r="27" spans="2:7" x14ac:dyDescent="0.2">
      <c r="B27" s="17"/>
      <c r="C27" s="27" t="s">
        <v>425</v>
      </c>
      <c r="D27" s="27"/>
      <c r="E27" s="27"/>
      <c r="F27" s="27"/>
      <c r="G27" s="14"/>
    </row>
    <row r="28" spans="2:7" x14ac:dyDescent="0.2">
      <c r="B28" s="16" t="s">
        <v>11</v>
      </c>
      <c r="C28" s="28" t="s">
        <v>430</v>
      </c>
      <c r="D28" s="28"/>
      <c r="E28" s="28"/>
      <c r="F28" s="28"/>
      <c r="G28" s="13"/>
    </row>
    <row r="29" spans="2:7" x14ac:dyDescent="0.2">
      <c r="B29" s="17"/>
      <c r="C29" s="27" t="s">
        <v>425</v>
      </c>
      <c r="D29" s="27"/>
      <c r="E29" s="27"/>
      <c r="F29" s="27"/>
      <c r="G29" s="14"/>
    </row>
    <row r="30" spans="2:7" x14ac:dyDescent="0.2">
      <c r="B30" s="16" t="s">
        <v>12</v>
      </c>
      <c r="C30" s="28" t="s">
        <v>431</v>
      </c>
      <c r="D30" s="28"/>
      <c r="E30" s="28"/>
      <c r="F30" s="28"/>
      <c r="G30" s="13">
        <f>SUM(G31)</f>
        <v>0</v>
      </c>
    </row>
    <row r="31" spans="2:7" x14ac:dyDescent="0.2">
      <c r="B31" s="17" t="s">
        <v>13</v>
      </c>
      <c r="C31" s="27" t="s">
        <v>432</v>
      </c>
      <c r="D31" s="27"/>
      <c r="E31" s="27"/>
      <c r="F31" s="27"/>
      <c r="G31" s="14">
        <f>SUM(G32:G34)</f>
        <v>0</v>
      </c>
    </row>
    <row r="32" spans="2:7" x14ac:dyDescent="0.2">
      <c r="B32" s="17" t="s">
        <v>14</v>
      </c>
      <c r="C32" s="27" t="s">
        <v>433</v>
      </c>
      <c r="D32" s="27"/>
      <c r="E32" s="27"/>
      <c r="F32" s="27"/>
      <c r="G32" s="14"/>
    </row>
    <row r="33" spans="2:7" x14ac:dyDescent="0.2">
      <c r="B33" s="17" t="s">
        <v>15</v>
      </c>
      <c r="C33" s="27" t="s">
        <v>434</v>
      </c>
      <c r="D33" s="27"/>
      <c r="E33" s="27"/>
      <c r="F33" s="27"/>
      <c r="G33" s="14"/>
    </row>
    <row r="34" spans="2:7" x14ac:dyDescent="0.2">
      <c r="B34" s="17" t="s">
        <v>16</v>
      </c>
      <c r="C34" s="27" t="s">
        <v>435</v>
      </c>
      <c r="D34" s="27"/>
      <c r="E34" s="27"/>
      <c r="F34" s="27"/>
      <c r="G34" s="14"/>
    </row>
    <row r="35" spans="2:7" x14ac:dyDescent="0.2">
      <c r="B35" s="17"/>
      <c r="C35" s="27" t="s">
        <v>425</v>
      </c>
      <c r="D35" s="27"/>
      <c r="E35" s="27"/>
      <c r="F35" s="27"/>
      <c r="G35" s="14"/>
    </row>
    <row r="36" spans="2:7" ht="25.15" customHeight="1" x14ac:dyDescent="0.2">
      <c r="B36" s="16" t="s">
        <v>17</v>
      </c>
      <c r="C36" s="28" t="s">
        <v>436</v>
      </c>
      <c r="D36" s="28"/>
      <c r="E36" s="28"/>
      <c r="F36" s="28"/>
      <c r="G36" s="13">
        <f>SUM(G37:G38)</f>
        <v>0</v>
      </c>
    </row>
    <row r="37" spans="2:7" x14ac:dyDescent="0.2">
      <c r="B37" s="17" t="s">
        <v>18</v>
      </c>
      <c r="C37" s="27" t="s">
        <v>437</v>
      </c>
      <c r="D37" s="27"/>
      <c r="E37" s="27"/>
      <c r="F37" s="27"/>
      <c r="G37" s="14"/>
    </row>
    <row r="38" spans="2:7" x14ac:dyDescent="0.2">
      <c r="B38" s="17" t="s">
        <v>19</v>
      </c>
      <c r="C38" s="27" t="s">
        <v>438</v>
      </c>
      <c r="D38" s="27"/>
      <c r="E38" s="27"/>
      <c r="F38" s="27"/>
      <c r="G38" s="14"/>
    </row>
    <row r="39" spans="2:7" x14ac:dyDescent="0.2">
      <c r="B39" s="17"/>
      <c r="C39" s="27" t="s">
        <v>425</v>
      </c>
      <c r="D39" s="27"/>
      <c r="E39" s="27"/>
      <c r="F39" s="27"/>
      <c r="G39" s="14"/>
    </row>
    <row r="40" spans="2:7" x14ac:dyDescent="0.2">
      <c r="B40" s="16" t="s">
        <v>20</v>
      </c>
      <c r="C40" s="28" t="s">
        <v>439</v>
      </c>
      <c r="D40" s="28"/>
      <c r="E40" s="28"/>
      <c r="F40" s="28"/>
      <c r="G40" s="13"/>
    </row>
    <row r="41" spans="2:7" x14ac:dyDescent="0.2">
      <c r="B41" s="16"/>
      <c r="C41" s="28" t="s">
        <v>425</v>
      </c>
      <c r="D41" s="28"/>
      <c r="E41" s="28"/>
      <c r="F41" s="28"/>
      <c r="G41" s="13"/>
    </row>
    <row r="42" spans="2:7" x14ac:dyDescent="0.2">
      <c r="B42" s="16" t="s">
        <v>21</v>
      </c>
      <c r="C42" s="28" t="s">
        <v>440</v>
      </c>
      <c r="D42" s="28"/>
      <c r="E42" s="28"/>
      <c r="F42" s="28"/>
      <c r="G42" s="13"/>
    </row>
    <row r="43" spans="2:7" x14ac:dyDescent="0.2">
      <c r="B43" s="16"/>
      <c r="C43" s="28" t="s">
        <v>425</v>
      </c>
      <c r="D43" s="28"/>
      <c r="E43" s="28"/>
      <c r="F43" s="28"/>
      <c r="G43" s="13"/>
    </row>
    <row r="44" spans="2:7" x14ac:dyDescent="0.2">
      <c r="B44" s="16" t="s">
        <v>22</v>
      </c>
      <c r="C44" s="28" t="s">
        <v>441</v>
      </c>
      <c r="D44" s="28"/>
      <c r="E44" s="28"/>
      <c r="F44" s="28"/>
      <c r="G44" s="13"/>
    </row>
    <row r="45" spans="2:7" x14ac:dyDescent="0.2">
      <c r="B45" s="16"/>
      <c r="C45" s="28" t="s">
        <v>425</v>
      </c>
      <c r="D45" s="28"/>
      <c r="E45" s="28"/>
      <c r="F45" s="28"/>
      <c r="G45" s="13"/>
    </row>
    <row r="46" spans="2:7" x14ac:dyDescent="0.2">
      <c r="B46" s="16" t="s">
        <v>23</v>
      </c>
      <c r="C46" s="28" t="s">
        <v>442</v>
      </c>
      <c r="D46" s="28"/>
      <c r="E46" s="28"/>
      <c r="F46" s="28"/>
      <c r="G46" s="13"/>
    </row>
    <row r="47" spans="2:7" x14ac:dyDescent="0.2">
      <c r="B47" s="17"/>
      <c r="C47" s="27" t="s">
        <v>425</v>
      </c>
      <c r="D47" s="27"/>
      <c r="E47" s="27"/>
      <c r="F47" s="27"/>
      <c r="G47" s="14"/>
    </row>
    <row r="48" spans="2:7" x14ac:dyDescent="0.2">
      <c r="B48" s="16" t="s">
        <v>24</v>
      </c>
      <c r="C48" s="28" t="s">
        <v>443</v>
      </c>
      <c r="D48" s="28"/>
      <c r="E48" s="28"/>
      <c r="F48" s="28"/>
      <c r="G48" s="14">
        <f>SUM(G49:G52)</f>
        <v>0</v>
      </c>
    </row>
    <row r="49" spans="2:7" x14ac:dyDescent="0.2">
      <c r="B49" s="17" t="s">
        <v>25</v>
      </c>
      <c r="C49" s="27" t="s">
        <v>444</v>
      </c>
      <c r="D49" s="27"/>
      <c r="E49" s="27"/>
      <c r="F49" s="27"/>
      <c r="G49" s="14"/>
    </row>
    <row r="50" spans="2:7" ht="10.15" customHeight="1" x14ac:dyDescent="0.2">
      <c r="B50" s="17" t="s">
        <v>26</v>
      </c>
      <c r="C50" s="27" t="s">
        <v>445</v>
      </c>
      <c r="D50" s="27"/>
      <c r="E50" s="27"/>
      <c r="F50" s="27"/>
      <c r="G50" s="14"/>
    </row>
    <row r="51" spans="2:7" x14ac:dyDescent="0.2">
      <c r="B51" s="17" t="s">
        <v>27</v>
      </c>
      <c r="C51" s="27" t="s">
        <v>446</v>
      </c>
      <c r="D51" s="27"/>
      <c r="E51" s="27"/>
      <c r="F51" s="27"/>
      <c r="G51" s="14"/>
    </row>
    <row r="52" spans="2:7" ht="10.15" customHeight="1" x14ac:dyDescent="0.2">
      <c r="B52" s="17" t="s">
        <v>28</v>
      </c>
      <c r="C52" s="27" t="s">
        <v>447</v>
      </c>
      <c r="D52" s="27"/>
      <c r="E52" s="27"/>
      <c r="F52" s="27"/>
      <c r="G52" s="14"/>
    </row>
    <row r="53" spans="2:7" x14ac:dyDescent="0.2">
      <c r="B53" s="17"/>
      <c r="C53" s="27" t="s">
        <v>425</v>
      </c>
      <c r="D53" s="27"/>
      <c r="E53" s="27"/>
      <c r="F53" s="27"/>
      <c r="G53" s="14"/>
    </row>
    <row r="54" spans="2:7" x14ac:dyDescent="0.2">
      <c r="B54" s="16" t="s">
        <v>29</v>
      </c>
      <c r="C54" s="28" t="s">
        <v>448</v>
      </c>
      <c r="D54" s="28"/>
      <c r="E54" s="28"/>
      <c r="F54" s="28"/>
      <c r="G54" s="14"/>
    </row>
    <row r="55" spans="2:7" x14ac:dyDescent="0.2">
      <c r="B55" s="17"/>
      <c r="C55" s="27" t="s">
        <v>425</v>
      </c>
      <c r="D55" s="27"/>
      <c r="E55" s="27"/>
      <c r="F55" s="27"/>
      <c r="G55" s="14"/>
    </row>
    <row r="56" spans="2:7" x14ac:dyDescent="0.2">
      <c r="B56" s="16" t="s">
        <v>30</v>
      </c>
      <c r="C56" s="28" t="s">
        <v>449</v>
      </c>
      <c r="D56" s="28"/>
      <c r="E56" s="28"/>
      <c r="F56" s="28"/>
      <c r="G56" s="13">
        <f>SUM(G57:G59)</f>
        <v>0</v>
      </c>
    </row>
    <row r="57" spans="2:7" ht="18.600000000000001" customHeight="1" x14ac:dyDescent="0.2">
      <c r="B57" s="17" t="s">
        <v>31</v>
      </c>
      <c r="C57" s="27" t="s">
        <v>450</v>
      </c>
      <c r="D57" s="27"/>
      <c r="E57" s="27"/>
      <c r="F57" s="27"/>
      <c r="G57" s="14"/>
    </row>
    <row r="58" spans="2:7" x14ac:dyDescent="0.2">
      <c r="B58" s="17" t="s">
        <v>32</v>
      </c>
      <c r="C58" s="27" t="s">
        <v>451</v>
      </c>
      <c r="D58" s="27"/>
      <c r="E58" s="27"/>
      <c r="F58" s="27"/>
      <c r="G58" s="14"/>
    </row>
    <row r="59" spans="2:7" x14ac:dyDescent="0.2">
      <c r="B59" s="17" t="s">
        <v>33</v>
      </c>
      <c r="C59" s="27" t="s">
        <v>452</v>
      </c>
      <c r="D59" s="27"/>
      <c r="E59" s="27"/>
      <c r="F59" s="27"/>
      <c r="G59" s="14"/>
    </row>
    <row r="60" spans="2:7" x14ac:dyDescent="0.2">
      <c r="B60" s="17"/>
      <c r="C60" s="27" t="s">
        <v>425</v>
      </c>
      <c r="D60" s="27"/>
      <c r="E60" s="27"/>
      <c r="F60" s="27"/>
      <c r="G60" s="14"/>
    </row>
    <row r="61" spans="2:7" x14ac:dyDescent="0.2">
      <c r="B61" s="16" t="s">
        <v>34</v>
      </c>
      <c r="C61" s="28" t="s">
        <v>453</v>
      </c>
      <c r="D61" s="28"/>
      <c r="E61" s="28"/>
      <c r="F61" s="28"/>
      <c r="G61" s="13">
        <f>SUM(G62,G65,G66,G67)</f>
        <v>0</v>
      </c>
    </row>
    <row r="62" spans="2:7" x14ac:dyDescent="0.2">
      <c r="B62" s="17" t="s">
        <v>35</v>
      </c>
      <c r="C62" s="27" t="s">
        <v>454</v>
      </c>
      <c r="D62" s="27"/>
      <c r="E62" s="27"/>
      <c r="F62" s="27"/>
      <c r="G62" s="14">
        <f>SUM(G63:G64)</f>
        <v>0</v>
      </c>
    </row>
    <row r="63" spans="2:7" x14ac:dyDescent="0.2">
      <c r="B63" s="17" t="s">
        <v>36</v>
      </c>
      <c r="C63" s="27" t="s">
        <v>455</v>
      </c>
      <c r="D63" s="27"/>
      <c r="E63" s="27"/>
      <c r="F63" s="27"/>
      <c r="G63" s="14"/>
    </row>
    <row r="64" spans="2:7" x14ac:dyDescent="0.2">
      <c r="B64" s="17" t="s">
        <v>37</v>
      </c>
      <c r="C64" s="27" t="s">
        <v>456</v>
      </c>
      <c r="D64" s="27"/>
      <c r="E64" s="27"/>
      <c r="F64" s="27"/>
      <c r="G64" s="14"/>
    </row>
    <row r="65" spans="2:7" x14ac:dyDescent="0.2">
      <c r="B65" s="17" t="s">
        <v>38</v>
      </c>
      <c r="C65" s="27" t="s">
        <v>457</v>
      </c>
      <c r="D65" s="27"/>
      <c r="E65" s="27"/>
      <c r="F65" s="27"/>
      <c r="G65" s="14"/>
    </row>
    <row r="66" spans="2:7" x14ac:dyDescent="0.2">
      <c r="B66" s="17" t="s">
        <v>39</v>
      </c>
      <c r="C66" s="27" t="s">
        <v>458</v>
      </c>
      <c r="D66" s="27"/>
      <c r="E66" s="27"/>
      <c r="F66" s="27"/>
      <c r="G66" s="14"/>
    </row>
    <row r="67" spans="2:7" x14ac:dyDescent="0.2">
      <c r="B67" s="17" t="s">
        <v>40</v>
      </c>
      <c r="C67" s="27" t="s">
        <v>459</v>
      </c>
      <c r="D67" s="27"/>
      <c r="E67" s="27"/>
      <c r="F67" s="27"/>
      <c r="G67" s="14"/>
    </row>
    <row r="68" spans="2:7" x14ac:dyDescent="0.2">
      <c r="B68" s="17"/>
      <c r="C68" s="27" t="s">
        <v>425</v>
      </c>
      <c r="D68" s="27"/>
      <c r="E68" s="27"/>
      <c r="F68" s="27"/>
      <c r="G68" s="14"/>
    </row>
    <row r="69" spans="2:7" ht="19.899999999999999" customHeight="1" x14ac:dyDescent="0.2">
      <c r="B69" s="16" t="s">
        <v>41</v>
      </c>
      <c r="C69" s="28" t="s">
        <v>460</v>
      </c>
      <c r="D69" s="28"/>
      <c r="E69" s="28"/>
      <c r="F69" s="28"/>
      <c r="G69" s="13">
        <f>SUM(G70:G72)</f>
        <v>13095407.109999999</v>
      </c>
    </row>
    <row r="70" spans="2:7" x14ac:dyDescent="0.2">
      <c r="B70" s="17" t="s">
        <v>42</v>
      </c>
      <c r="C70" s="27" t="s">
        <v>461</v>
      </c>
      <c r="D70" s="27"/>
      <c r="E70" s="27"/>
      <c r="F70" s="27"/>
      <c r="G70" s="14">
        <v>13095407.109999999</v>
      </c>
    </row>
    <row r="71" spans="2:7" x14ac:dyDescent="0.2">
      <c r="B71" s="17" t="s">
        <v>43</v>
      </c>
      <c r="C71" s="27" t="s">
        <v>462</v>
      </c>
      <c r="D71" s="27"/>
      <c r="E71" s="27"/>
      <c r="F71" s="27"/>
      <c r="G71" s="14"/>
    </row>
    <row r="72" spans="2:7" x14ac:dyDescent="0.2">
      <c r="B72" s="17" t="s">
        <v>44</v>
      </c>
      <c r="C72" s="27" t="s">
        <v>463</v>
      </c>
      <c r="D72" s="27"/>
      <c r="E72" s="27"/>
      <c r="F72" s="27"/>
      <c r="G72" s="14"/>
    </row>
    <row r="73" spans="2:7" x14ac:dyDescent="0.2">
      <c r="B73" s="17"/>
      <c r="C73" s="27" t="s">
        <v>425</v>
      </c>
      <c r="D73" s="27"/>
      <c r="E73" s="27"/>
      <c r="F73" s="27"/>
      <c r="G73" s="14"/>
    </row>
    <row r="74" spans="2:7" x14ac:dyDescent="0.2">
      <c r="B74" s="17"/>
      <c r="C74" s="27" t="s">
        <v>425</v>
      </c>
      <c r="D74" s="27"/>
      <c r="E74" s="27"/>
      <c r="F74" s="27"/>
      <c r="G74" s="14"/>
    </row>
    <row r="75" spans="2:7" x14ac:dyDescent="0.2">
      <c r="B75" s="16" t="s">
        <v>45</v>
      </c>
      <c r="C75" s="28" t="s">
        <v>464</v>
      </c>
      <c r="D75" s="28"/>
      <c r="E75" s="28"/>
      <c r="F75" s="28"/>
      <c r="G75" s="13">
        <f>SUM(G76:G77)</f>
        <v>0</v>
      </c>
    </row>
    <row r="76" spans="2:7" ht="19.149999999999999" customHeight="1" x14ac:dyDescent="0.2">
      <c r="B76" s="17" t="s">
        <v>46</v>
      </c>
      <c r="C76" s="27" t="s">
        <v>465</v>
      </c>
      <c r="D76" s="27"/>
      <c r="E76" s="27"/>
      <c r="F76" s="27"/>
      <c r="G76" s="14"/>
    </row>
    <row r="77" spans="2:7" ht="21" customHeight="1" x14ac:dyDescent="0.2">
      <c r="B77" s="17" t="s">
        <v>47</v>
      </c>
      <c r="C77" s="27" t="s">
        <v>466</v>
      </c>
      <c r="D77" s="27"/>
      <c r="E77" s="27"/>
      <c r="F77" s="27"/>
      <c r="G77" s="14"/>
    </row>
    <row r="78" spans="2:7" x14ac:dyDescent="0.2">
      <c r="B78" s="17"/>
      <c r="C78" s="27" t="s">
        <v>425</v>
      </c>
      <c r="D78" s="27"/>
      <c r="E78" s="27"/>
      <c r="F78" s="27"/>
      <c r="G78" s="14"/>
    </row>
    <row r="79" spans="2:7" x14ac:dyDescent="0.2">
      <c r="B79" s="16" t="s">
        <v>48</v>
      </c>
      <c r="C79" s="28" t="s">
        <v>467</v>
      </c>
      <c r="D79" s="28"/>
      <c r="E79" s="28"/>
      <c r="F79" s="28"/>
      <c r="G79" s="13">
        <f>SUM(G80,G81,G89)</f>
        <v>93398170.969999999</v>
      </c>
    </row>
    <row r="80" spans="2:7" x14ac:dyDescent="0.2">
      <c r="B80" s="17" t="s">
        <v>49</v>
      </c>
      <c r="C80" s="27" t="s">
        <v>468</v>
      </c>
      <c r="D80" s="27"/>
      <c r="E80" s="27"/>
      <c r="F80" s="27"/>
      <c r="G80" s="14"/>
    </row>
    <row r="81" spans="2:7" ht="10.15" customHeight="1" x14ac:dyDescent="0.2">
      <c r="B81" s="17" t="s">
        <v>50</v>
      </c>
      <c r="C81" s="27" t="s">
        <v>469</v>
      </c>
      <c r="D81" s="27"/>
      <c r="E81" s="27"/>
      <c r="F81" s="27"/>
      <c r="G81" s="14">
        <f>SUM(G82)</f>
        <v>93398170.969999999</v>
      </c>
    </row>
    <row r="82" spans="2:7" x14ac:dyDescent="0.2">
      <c r="B82" s="17" t="s">
        <v>51</v>
      </c>
      <c r="C82" s="27" t="s">
        <v>470</v>
      </c>
      <c r="D82" s="27"/>
      <c r="E82" s="27"/>
      <c r="F82" s="27"/>
      <c r="G82" s="14">
        <f>SUM(G83:G86)</f>
        <v>93398170.969999999</v>
      </c>
    </row>
    <row r="83" spans="2:7" x14ac:dyDescent="0.2">
      <c r="B83" s="17" t="s">
        <v>52</v>
      </c>
      <c r="C83" s="27" t="s">
        <v>471</v>
      </c>
      <c r="D83" s="27"/>
      <c r="E83" s="27"/>
      <c r="F83" s="27"/>
      <c r="G83" s="14">
        <v>93398170.969999999</v>
      </c>
    </row>
    <row r="84" spans="2:7" x14ac:dyDescent="0.2">
      <c r="B84" s="17" t="s">
        <v>53</v>
      </c>
      <c r="C84" s="27" t="s">
        <v>472</v>
      </c>
      <c r="D84" s="27"/>
      <c r="E84" s="27"/>
      <c r="F84" s="27"/>
      <c r="G84" s="14"/>
    </row>
    <row r="85" spans="2:7" x14ac:dyDescent="0.2">
      <c r="B85" s="17" t="s">
        <v>54</v>
      </c>
      <c r="C85" s="27" t="s">
        <v>473</v>
      </c>
      <c r="D85" s="27"/>
      <c r="E85" s="27"/>
      <c r="F85" s="27"/>
      <c r="G85" s="14"/>
    </row>
    <row r="86" spans="2:7" x14ac:dyDescent="0.2">
      <c r="B86" s="17" t="s">
        <v>55</v>
      </c>
      <c r="C86" s="27" t="s">
        <v>474</v>
      </c>
      <c r="D86" s="27"/>
      <c r="E86" s="27"/>
      <c r="F86" s="27"/>
      <c r="G86" s="14"/>
    </row>
    <row r="87" spans="2:7" x14ac:dyDescent="0.2">
      <c r="B87" s="17" t="s">
        <v>56</v>
      </c>
      <c r="C87" s="27" t="s">
        <v>475</v>
      </c>
      <c r="D87" s="27"/>
      <c r="E87" s="27"/>
      <c r="F87" s="27"/>
      <c r="G87" s="14"/>
    </row>
    <row r="88" spans="2:7" x14ac:dyDescent="0.2">
      <c r="B88" s="17" t="s">
        <v>57</v>
      </c>
      <c r="C88" s="27" t="s">
        <v>476</v>
      </c>
      <c r="D88" s="27"/>
      <c r="E88" s="27"/>
      <c r="F88" s="27"/>
      <c r="G88" s="14"/>
    </row>
    <row r="89" spans="2:7" x14ac:dyDescent="0.2">
      <c r="B89" s="17" t="s">
        <v>58</v>
      </c>
      <c r="C89" s="27" t="s">
        <v>477</v>
      </c>
      <c r="D89" s="27"/>
      <c r="E89" s="27"/>
      <c r="F89" s="27"/>
      <c r="G89" s="14">
        <f>SUM(G90:G92)</f>
        <v>0</v>
      </c>
    </row>
    <row r="90" spans="2:7" x14ac:dyDescent="0.2">
      <c r="B90" s="17" t="s">
        <v>59</v>
      </c>
      <c r="C90" s="27" t="s">
        <v>478</v>
      </c>
      <c r="D90" s="27"/>
      <c r="E90" s="27"/>
      <c r="F90" s="27"/>
      <c r="G90" s="14"/>
    </row>
    <row r="91" spans="2:7" x14ac:dyDescent="0.2">
      <c r="B91" s="17" t="s">
        <v>60</v>
      </c>
      <c r="C91" s="27" t="s">
        <v>479</v>
      </c>
      <c r="D91" s="27"/>
      <c r="E91" s="27"/>
      <c r="F91" s="27"/>
      <c r="G91" s="14"/>
    </row>
    <row r="92" spans="2:7" x14ac:dyDescent="0.2">
      <c r="B92" s="17" t="s">
        <v>61</v>
      </c>
      <c r="C92" s="27" t="s">
        <v>480</v>
      </c>
      <c r="D92" s="27"/>
      <c r="E92" s="27"/>
      <c r="F92" s="27"/>
      <c r="G92" s="14"/>
    </row>
    <row r="93" spans="2:7" x14ac:dyDescent="0.2">
      <c r="B93" s="17"/>
      <c r="C93" s="27" t="s">
        <v>425</v>
      </c>
      <c r="D93" s="27"/>
      <c r="E93" s="27"/>
      <c r="F93" s="27"/>
      <c r="G93" s="14"/>
    </row>
    <row r="94" spans="2:7" x14ac:dyDescent="0.2">
      <c r="B94" s="16" t="s">
        <v>62</v>
      </c>
      <c r="C94" s="28" t="s">
        <v>481</v>
      </c>
      <c r="D94" s="28"/>
      <c r="E94" s="28"/>
      <c r="F94" s="28"/>
      <c r="G94" s="13"/>
    </row>
    <row r="95" spans="2:7" x14ac:dyDescent="0.2">
      <c r="B95" s="16"/>
      <c r="C95" s="28" t="s">
        <v>425</v>
      </c>
      <c r="D95" s="28"/>
      <c r="E95" s="28"/>
      <c r="F95" s="28"/>
      <c r="G95" s="13"/>
    </row>
    <row r="96" spans="2:7" x14ac:dyDescent="0.2">
      <c r="B96" s="16">
        <v>1.2</v>
      </c>
      <c r="C96" s="28" t="s">
        <v>63</v>
      </c>
      <c r="D96" s="28"/>
      <c r="E96" s="28"/>
      <c r="F96" s="28"/>
      <c r="G96" s="13">
        <f>SUM(G98,G103,G112,G119,G134)</f>
        <v>0</v>
      </c>
    </row>
    <row r="97" spans="2:7" x14ac:dyDescent="0.2">
      <c r="B97" s="17"/>
      <c r="C97" s="27" t="s">
        <v>425</v>
      </c>
      <c r="D97" s="27"/>
      <c r="E97" s="27"/>
      <c r="F97" s="27"/>
      <c r="G97" s="14"/>
    </row>
    <row r="98" spans="2:7" x14ac:dyDescent="0.2">
      <c r="B98" s="16" t="s">
        <v>64</v>
      </c>
      <c r="C98" s="28" t="s">
        <v>482</v>
      </c>
      <c r="D98" s="28"/>
      <c r="E98" s="28"/>
      <c r="F98" s="28"/>
      <c r="G98" s="13">
        <f>SUM(G99:G101)</f>
        <v>0</v>
      </c>
    </row>
    <row r="99" spans="2:7" x14ac:dyDescent="0.2">
      <c r="B99" s="17" t="s">
        <v>65</v>
      </c>
      <c r="C99" s="27" t="s">
        <v>483</v>
      </c>
      <c r="D99" s="27"/>
      <c r="E99" s="27"/>
      <c r="F99" s="27"/>
      <c r="G99" s="14"/>
    </row>
    <row r="100" spans="2:7" x14ac:dyDescent="0.2">
      <c r="B100" s="17" t="s">
        <v>66</v>
      </c>
      <c r="C100" s="27" t="s">
        <v>484</v>
      </c>
      <c r="D100" s="27"/>
      <c r="E100" s="27"/>
      <c r="F100" s="27"/>
      <c r="G100" s="14"/>
    </row>
    <row r="101" spans="2:7" x14ac:dyDescent="0.2">
      <c r="B101" s="17" t="s">
        <v>67</v>
      </c>
      <c r="C101" s="27" t="s">
        <v>485</v>
      </c>
      <c r="D101" s="27"/>
      <c r="E101" s="27"/>
      <c r="F101" s="27"/>
      <c r="G101" s="14"/>
    </row>
    <row r="102" spans="2:7" x14ac:dyDescent="0.2">
      <c r="B102" s="17"/>
      <c r="C102" s="27" t="s">
        <v>425</v>
      </c>
      <c r="D102" s="27"/>
      <c r="E102" s="27"/>
      <c r="F102" s="27"/>
      <c r="G102" s="14"/>
    </row>
    <row r="103" spans="2:7" ht="22.9" customHeight="1" x14ac:dyDescent="0.2">
      <c r="B103" s="16" t="s">
        <v>68</v>
      </c>
      <c r="C103" s="28" t="s">
        <v>486</v>
      </c>
      <c r="D103" s="28"/>
      <c r="E103" s="28"/>
      <c r="F103" s="28"/>
      <c r="G103" s="13">
        <f>SUM(G104:G110)</f>
        <v>0</v>
      </c>
    </row>
    <row r="104" spans="2:7" x14ac:dyDescent="0.2">
      <c r="B104" s="17" t="s">
        <v>69</v>
      </c>
      <c r="C104" s="27" t="s">
        <v>487</v>
      </c>
      <c r="D104" s="27"/>
      <c r="E104" s="27"/>
      <c r="F104" s="27"/>
      <c r="G104" s="14"/>
    </row>
    <row r="105" spans="2:7" x14ac:dyDescent="0.2">
      <c r="B105" s="17" t="s">
        <v>70</v>
      </c>
      <c r="C105" s="27" t="s">
        <v>488</v>
      </c>
      <c r="D105" s="27"/>
      <c r="E105" s="27"/>
      <c r="F105" s="27"/>
      <c r="G105" s="14"/>
    </row>
    <row r="106" spans="2:7" x14ac:dyDescent="0.2">
      <c r="B106" s="17" t="s">
        <v>71</v>
      </c>
      <c r="C106" s="27" t="s">
        <v>489</v>
      </c>
      <c r="D106" s="27"/>
      <c r="E106" s="27"/>
      <c r="F106" s="27"/>
      <c r="G106" s="14"/>
    </row>
    <row r="107" spans="2:7" x14ac:dyDescent="0.2">
      <c r="B107" s="17" t="s">
        <v>72</v>
      </c>
      <c r="C107" s="27" t="s">
        <v>490</v>
      </c>
      <c r="D107" s="27"/>
      <c r="E107" s="27"/>
      <c r="F107" s="27"/>
      <c r="G107" s="14"/>
    </row>
    <row r="108" spans="2:7" x14ac:dyDescent="0.2">
      <c r="B108" s="17" t="s">
        <v>73</v>
      </c>
      <c r="C108" s="27" t="s">
        <v>491</v>
      </c>
      <c r="D108" s="27"/>
      <c r="E108" s="27"/>
      <c r="F108" s="27"/>
      <c r="G108" s="14"/>
    </row>
    <row r="109" spans="2:7" x14ac:dyDescent="0.2">
      <c r="B109" s="17" t="s">
        <v>74</v>
      </c>
      <c r="C109" s="27" t="s">
        <v>492</v>
      </c>
      <c r="D109" s="27"/>
      <c r="E109" s="27"/>
      <c r="F109" s="27"/>
      <c r="G109" s="14"/>
    </row>
    <row r="110" spans="2:7" ht="19.899999999999999" customHeight="1" x14ac:dyDescent="0.2">
      <c r="B110" s="17" t="s">
        <v>75</v>
      </c>
      <c r="C110" s="27" t="s">
        <v>493</v>
      </c>
      <c r="D110" s="27"/>
      <c r="E110" s="27"/>
      <c r="F110" s="27"/>
      <c r="G110" s="14"/>
    </row>
    <row r="111" spans="2:7" x14ac:dyDescent="0.2">
      <c r="B111" s="17"/>
      <c r="C111" s="27" t="s">
        <v>425</v>
      </c>
      <c r="D111" s="27"/>
      <c r="E111" s="27"/>
      <c r="F111" s="27"/>
      <c r="G111" s="14"/>
    </row>
    <row r="112" spans="2:7" ht="22.9" customHeight="1" x14ac:dyDescent="0.2">
      <c r="B112" s="16" t="s">
        <v>76</v>
      </c>
      <c r="C112" s="28" t="s">
        <v>494</v>
      </c>
      <c r="D112" s="28"/>
      <c r="E112" s="28"/>
      <c r="F112" s="28"/>
      <c r="G112" s="13">
        <f>SUM(G114:G117)</f>
        <v>0</v>
      </c>
    </row>
    <row r="113" spans="2:7" x14ac:dyDescent="0.2">
      <c r="B113" s="17"/>
      <c r="C113" s="27" t="s">
        <v>425</v>
      </c>
      <c r="D113" s="27"/>
      <c r="E113" s="27"/>
      <c r="F113" s="27"/>
      <c r="G113" s="14"/>
    </row>
    <row r="114" spans="2:7" ht="22.9" customHeight="1" x14ac:dyDescent="0.2">
      <c r="B114" s="17" t="s">
        <v>77</v>
      </c>
      <c r="C114" s="27" t="s">
        <v>495</v>
      </c>
      <c r="D114" s="27"/>
      <c r="E114" s="27"/>
      <c r="F114" s="27"/>
      <c r="G114" s="14"/>
    </row>
    <row r="115" spans="2:7" x14ac:dyDescent="0.2">
      <c r="B115" s="17" t="s">
        <v>78</v>
      </c>
      <c r="C115" s="27" t="s">
        <v>496</v>
      </c>
      <c r="D115" s="27"/>
      <c r="E115" s="27"/>
      <c r="F115" s="27"/>
      <c r="G115" s="14"/>
    </row>
    <row r="116" spans="2:7" x14ac:dyDescent="0.2">
      <c r="B116" s="17" t="s">
        <v>79</v>
      </c>
      <c r="C116" s="27" t="s">
        <v>497</v>
      </c>
      <c r="D116" s="27"/>
      <c r="E116" s="27"/>
      <c r="F116" s="27"/>
      <c r="G116" s="14"/>
    </row>
    <row r="117" spans="2:7" x14ac:dyDescent="0.2">
      <c r="B117" s="17" t="s">
        <v>80</v>
      </c>
      <c r="C117" s="27" t="s">
        <v>498</v>
      </c>
      <c r="D117" s="27"/>
      <c r="E117" s="27"/>
      <c r="F117" s="27"/>
      <c r="G117" s="14"/>
    </row>
    <row r="118" spans="2:7" x14ac:dyDescent="0.2">
      <c r="B118" s="17"/>
      <c r="C118" s="27" t="s">
        <v>425</v>
      </c>
      <c r="D118" s="27"/>
      <c r="E118" s="27"/>
      <c r="F118" s="27"/>
      <c r="G118" s="14"/>
    </row>
    <row r="119" spans="2:7" x14ac:dyDescent="0.2">
      <c r="B119" s="16" t="s">
        <v>81</v>
      </c>
      <c r="C119" s="28" t="s">
        <v>499</v>
      </c>
      <c r="D119" s="28"/>
      <c r="E119" s="28"/>
      <c r="F119" s="28"/>
      <c r="G119" s="13">
        <f>SUM(G120,G121,G129)</f>
        <v>0</v>
      </c>
    </row>
    <row r="120" spans="2:7" ht="31.9" customHeight="1" x14ac:dyDescent="0.2">
      <c r="B120" s="17" t="s">
        <v>82</v>
      </c>
      <c r="C120" s="27" t="s">
        <v>468</v>
      </c>
      <c r="D120" s="27"/>
      <c r="E120" s="27"/>
      <c r="F120" s="27"/>
      <c r="G120" s="14"/>
    </row>
    <row r="121" spans="2:7" ht="10.15" customHeight="1" x14ac:dyDescent="0.2">
      <c r="B121" s="17" t="s">
        <v>83</v>
      </c>
      <c r="C121" s="27" t="s">
        <v>469</v>
      </c>
      <c r="D121" s="27"/>
      <c r="E121" s="27"/>
      <c r="F121" s="27"/>
      <c r="G121" s="14">
        <f>SUM(G122,G127,G128)</f>
        <v>0</v>
      </c>
    </row>
    <row r="122" spans="2:7" x14ac:dyDescent="0.2">
      <c r="B122" s="17" t="s">
        <v>84</v>
      </c>
      <c r="C122" s="27" t="s">
        <v>500</v>
      </c>
      <c r="D122" s="27"/>
      <c r="E122" s="27"/>
      <c r="F122" s="27"/>
      <c r="G122" s="14">
        <f>SUM(G123:G126)</f>
        <v>0</v>
      </c>
    </row>
    <row r="123" spans="2:7" x14ac:dyDescent="0.2">
      <c r="B123" s="17" t="s">
        <v>85</v>
      </c>
      <c r="C123" s="27" t="s">
        <v>471</v>
      </c>
      <c r="D123" s="27"/>
      <c r="E123" s="27"/>
      <c r="F123" s="27"/>
      <c r="G123" s="14"/>
    </row>
    <row r="124" spans="2:7" x14ac:dyDescent="0.2">
      <c r="B124" s="17" t="s">
        <v>86</v>
      </c>
      <c r="C124" s="27" t="s">
        <v>472</v>
      </c>
      <c r="D124" s="27"/>
      <c r="E124" s="27"/>
      <c r="F124" s="27"/>
      <c r="G124" s="14"/>
    </row>
    <row r="125" spans="2:7" x14ac:dyDescent="0.2">
      <c r="B125" s="17" t="s">
        <v>87</v>
      </c>
      <c r="C125" s="27" t="s">
        <v>473</v>
      </c>
      <c r="D125" s="27"/>
      <c r="E125" s="27"/>
      <c r="F125" s="27"/>
      <c r="G125" s="14"/>
    </row>
    <row r="126" spans="2:7" x14ac:dyDescent="0.2">
      <c r="B126" s="17" t="s">
        <v>88</v>
      </c>
      <c r="C126" s="27" t="s">
        <v>474</v>
      </c>
      <c r="D126" s="27"/>
      <c r="E126" s="27"/>
      <c r="F126" s="27"/>
      <c r="G126" s="14"/>
    </row>
    <row r="127" spans="2:7" x14ac:dyDescent="0.2">
      <c r="B127" s="17" t="s">
        <v>89</v>
      </c>
      <c r="C127" s="27" t="s">
        <v>475</v>
      </c>
      <c r="D127" s="27"/>
      <c r="E127" s="27"/>
      <c r="F127" s="27"/>
      <c r="G127" s="14"/>
    </row>
    <row r="128" spans="2:7" x14ac:dyDescent="0.2">
      <c r="B128" s="17" t="s">
        <v>90</v>
      </c>
      <c r="C128" s="27" t="s">
        <v>476</v>
      </c>
      <c r="D128" s="27"/>
      <c r="E128" s="27"/>
      <c r="F128" s="27"/>
      <c r="G128" s="14"/>
    </row>
    <row r="129" spans="2:7" ht="22.5" customHeight="1" x14ac:dyDescent="0.2">
      <c r="B129" s="17" t="s">
        <v>91</v>
      </c>
      <c r="C129" s="27" t="s">
        <v>477</v>
      </c>
      <c r="D129" s="27"/>
      <c r="E129" s="27"/>
      <c r="F129" s="27"/>
      <c r="G129" s="14">
        <f>SUM(G130:G132)</f>
        <v>0</v>
      </c>
    </row>
    <row r="130" spans="2:7" x14ac:dyDescent="0.2">
      <c r="B130" s="17" t="s">
        <v>92</v>
      </c>
      <c r="C130" s="27" t="s">
        <v>478</v>
      </c>
      <c r="D130" s="27"/>
      <c r="E130" s="27"/>
      <c r="F130" s="27"/>
      <c r="G130" s="14"/>
    </row>
    <row r="131" spans="2:7" x14ac:dyDescent="0.2">
      <c r="B131" s="17" t="s">
        <v>93</v>
      </c>
      <c r="C131" s="27" t="s">
        <v>479</v>
      </c>
      <c r="D131" s="27"/>
      <c r="E131" s="27"/>
      <c r="F131" s="27"/>
      <c r="G131" s="14"/>
    </row>
    <row r="132" spans="2:7" x14ac:dyDescent="0.2">
      <c r="B132" s="17" t="s">
        <v>94</v>
      </c>
      <c r="C132" s="27" t="s">
        <v>480</v>
      </c>
      <c r="D132" s="27"/>
      <c r="E132" s="27"/>
      <c r="F132" s="27"/>
      <c r="G132" s="14"/>
    </row>
    <row r="133" spans="2:7" x14ac:dyDescent="0.2">
      <c r="B133" s="17"/>
      <c r="C133" s="27" t="s">
        <v>425</v>
      </c>
      <c r="D133" s="27"/>
      <c r="E133" s="27"/>
      <c r="F133" s="27"/>
      <c r="G133" s="14"/>
    </row>
    <row r="134" spans="2:7" x14ac:dyDescent="0.2">
      <c r="B134" s="16" t="s">
        <v>95</v>
      </c>
      <c r="C134" s="28" t="s">
        <v>501</v>
      </c>
      <c r="D134" s="28"/>
      <c r="E134" s="28"/>
      <c r="F134" s="28"/>
      <c r="G134" s="13">
        <f>SUM(G135:G138)</f>
        <v>0</v>
      </c>
    </row>
    <row r="135" spans="2:7" x14ac:dyDescent="0.2">
      <c r="B135" s="17" t="s">
        <v>96</v>
      </c>
      <c r="C135" s="27" t="s">
        <v>502</v>
      </c>
      <c r="D135" s="27"/>
      <c r="E135" s="27"/>
      <c r="F135" s="27"/>
      <c r="G135" s="14"/>
    </row>
    <row r="136" spans="2:7" x14ac:dyDescent="0.2">
      <c r="B136" s="17" t="s">
        <v>97</v>
      </c>
      <c r="C136" s="27" t="s">
        <v>503</v>
      </c>
      <c r="D136" s="27"/>
      <c r="E136" s="27"/>
      <c r="F136" s="27"/>
      <c r="G136" s="14"/>
    </row>
    <row r="137" spans="2:7" x14ac:dyDescent="0.2">
      <c r="B137" s="17" t="s">
        <v>98</v>
      </c>
      <c r="C137" s="27" t="s">
        <v>504</v>
      </c>
      <c r="D137" s="27"/>
      <c r="E137" s="27"/>
      <c r="F137" s="27"/>
      <c r="G137" s="14"/>
    </row>
    <row r="138" spans="2:7" x14ac:dyDescent="0.2">
      <c r="B138" s="17" t="s">
        <v>99</v>
      </c>
      <c r="C138" s="27" t="s">
        <v>505</v>
      </c>
      <c r="D138" s="27"/>
      <c r="E138" s="27"/>
      <c r="F138" s="27"/>
      <c r="G138" s="14"/>
    </row>
    <row r="139" spans="2:7" x14ac:dyDescent="0.2">
      <c r="B139" s="17"/>
      <c r="C139" s="27" t="s">
        <v>425</v>
      </c>
      <c r="D139" s="27"/>
      <c r="E139" s="27"/>
      <c r="F139" s="27"/>
      <c r="G139" s="14"/>
    </row>
    <row r="140" spans="2:7" x14ac:dyDescent="0.2">
      <c r="B140" s="16"/>
      <c r="C140" s="28" t="s">
        <v>100</v>
      </c>
      <c r="D140" s="28"/>
      <c r="E140" s="28"/>
      <c r="F140" s="28"/>
      <c r="G140" s="13">
        <f>G9</f>
        <v>106493578.08</v>
      </c>
    </row>
    <row r="141" spans="2:7" x14ac:dyDescent="0.2">
      <c r="B141" s="16"/>
      <c r="C141" s="28" t="s">
        <v>425</v>
      </c>
      <c r="D141" s="28"/>
      <c r="E141" s="28"/>
      <c r="F141" s="28"/>
      <c r="G141" s="13"/>
    </row>
    <row r="142" spans="2:7" x14ac:dyDescent="0.2">
      <c r="B142" s="16">
        <v>2</v>
      </c>
      <c r="C142" s="28" t="s">
        <v>101</v>
      </c>
      <c r="D142" s="28"/>
      <c r="E142" s="28"/>
      <c r="F142" s="28"/>
      <c r="G142" s="13">
        <f>G144+G210</f>
        <v>101194809.23</v>
      </c>
    </row>
    <row r="143" spans="2:7" x14ac:dyDescent="0.2">
      <c r="B143" s="16"/>
      <c r="C143" s="28" t="s">
        <v>425</v>
      </c>
      <c r="D143" s="28"/>
      <c r="E143" s="28"/>
      <c r="F143" s="28"/>
      <c r="G143" s="13"/>
    </row>
    <row r="144" spans="2:7" x14ac:dyDescent="0.2">
      <c r="B144" s="16">
        <v>2.1</v>
      </c>
      <c r="C144" s="28" t="s">
        <v>102</v>
      </c>
      <c r="D144" s="28"/>
      <c r="E144" s="28"/>
      <c r="F144" s="28"/>
      <c r="G144" s="13">
        <f>G145+G159+G161+G169+G177+G200+G202+G204</f>
        <v>101117381.22</v>
      </c>
    </row>
    <row r="145" spans="2:7" ht="20.45" customHeight="1" x14ac:dyDescent="0.2">
      <c r="B145" s="16" t="s">
        <v>103</v>
      </c>
      <c r="C145" s="28" t="s">
        <v>506</v>
      </c>
      <c r="D145" s="28"/>
      <c r="E145" s="28"/>
      <c r="F145" s="28"/>
      <c r="G145" s="13">
        <f>G146+G150+G153+G154+G155+G157</f>
        <v>71810658.859999999</v>
      </c>
    </row>
    <row r="146" spans="2:7" x14ac:dyDescent="0.2">
      <c r="B146" s="17" t="s">
        <v>104</v>
      </c>
      <c r="C146" s="27" t="s">
        <v>507</v>
      </c>
      <c r="D146" s="27"/>
      <c r="E146" s="27"/>
      <c r="F146" s="27"/>
      <c r="G146" s="14">
        <f>SUM(G147:G149)</f>
        <v>0</v>
      </c>
    </row>
    <row r="147" spans="2:7" ht="19.149999999999999" customHeight="1" x14ac:dyDescent="0.2">
      <c r="B147" s="17" t="s">
        <v>105</v>
      </c>
      <c r="C147" s="27" t="s">
        <v>508</v>
      </c>
      <c r="D147" s="27"/>
      <c r="E147" s="27"/>
      <c r="F147" s="27"/>
      <c r="G147" s="14"/>
    </row>
    <row r="148" spans="2:7" x14ac:dyDescent="0.2">
      <c r="B148" s="17" t="s">
        <v>106</v>
      </c>
      <c r="C148" s="27" t="s">
        <v>509</v>
      </c>
      <c r="D148" s="27"/>
      <c r="E148" s="27"/>
      <c r="F148" s="27"/>
      <c r="G148" s="14"/>
    </row>
    <row r="149" spans="2:7" x14ac:dyDescent="0.2">
      <c r="B149" s="17" t="s">
        <v>736</v>
      </c>
      <c r="C149" s="27" t="s">
        <v>510</v>
      </c>
      <c r="D149" s="27"/>
      <c r="E149" s="27"/>
      <c r="F149" s="27"/>
      <c r="G149" s="14"/>
    </row>
    <row r="150" spans="2:7" ht="33.6" customHeight="1" x14ac:dyDescent="0.2">
      <c r="B150" s="17" t="s">
        <v>107</v>
      </c>
      <c r="C150" s="27" t="s">
        <v>511</v>
      </c>
      <c r="D150" s="27"/>
      <c r="E150" s="27"/>
      <c r="F150" s="27"/>
      <c r="G150" s="14">
        <v>71736565.200000003</v>
      </c>
    </row>
    <row r="151" spans="2:7" x14ac:dyDescent="0.2">
      <c r="B151" s="17"/>
      <c r="C151" s="27" t="s">
        <v>425</v>
      </c>
      <c r="D151" s="27"/>
      <c r="E151" s="27"/>
      <c r="F151" s="27"/>
      <c r="G151" s="14"/>
    </row>
    <row r="152" spans="2:7" ht="20.45" customHeight="1" x14ac:dyDescent="0.2">
      <c r="B152" s="17"/>
      <c r="C152" s="27" t="s">
        <v>425</v>
      </c>
      <c r="D152" s="27"/>
      <c r="E152" s="27"/>
      <c r="F152" s="27"/>
      <c r="G152" s="14"/>
    </row>
    <row r="153" spans="2:7" ht="10.15" customHeight="1" x14ac:dyDescent="0.2">
      <c r="B153" s="17" t="s">
        <v>108</v>
      </c>
      <c r="C153" s="27" t="s">
        <v>512</v>
      </c>
      <c r="D153" s="27"/>
      <c r="E153" s="27"/>
      <c r="F153" s="27"/>
      <c r="G153" s="14"/>
    </row>
    <row r="154" spans="2:7" ht="20.45" customHeight="1" x14ac:dyDescent="0.2">
      <c r="B154" s="17" t="s">
        <v>109</v>
      </c>
      <c r="C154" s="27" t="s">
        <v>495</v>
      </c>
      <c r="D154" s="27"/>
      <c r="E154" s="27"/>
      <c r="F154" s="27"/>
      <c r="G154" s="14">
        <v>74093.66</v>
      </c>
    </row>
    <row r="155" spans="2:7" ht="23.45" customHeight="1" x14ac:dyDescent="0.2">
      <c r="B155" s="17" t="s">
        <v>110</v>
      </c>
      <c r="C155" s="27" t="s">
        <v>496</v>
      </c>
      <c r="D155" s="27"/>
      <c r="E155" s="27"/>
      <c r="F155" s="27"/>
      <c r="G155" s="14"/>
    </row>
    <row r="156" spans="2:7" x14ac:dyDescent="0.2">
      <c r="B156" s="17"/>
      <c r="C156" s="27" t="s">
        <v>425</v>
      </c>
      <c r="D156" s="27"/>
      <c r="E156" s="27"/>
      <c r="F156" s="27"/>
      <c r="G156" s="14"/>
    </row>
    <row r="157" spans="2:7" ht="22.5" customHeight="1" x14ac:dyDescent="0.2">
      <c r="B157" s="17" t="s">
        <v>111</v>
      </c>
      <c r="C157" s="27" t="s">
        <v>513</v>
      </c>
      <c r="D157" s="27"/>
      <c r="E157" s="27"/>
      <c r="F157" s="27"/>
      <c r="G157" s="14"/>
    </row>
    <row r="158" spans="2:7" x14ac:dyDescent="0.2">
      <c r="B158" s="17"/>
      <c r="C158" s="27" t="s">
        <v>425</v>
      </c>
      <c r="D158" s="27"/>
      <c r="E158" s="27"/>
      <c r="F158" s="27"/>
      <c r="G158" s="14"/>
    </row>
    <row r="159" spans="2:7" x14ac:dyDescent="0.2">
      <c r="B159" s="16" t="s">
        <v>112</v>
      </c>
      <c r="C159" s="28" t="s">
        <v>514</v>
      </c>
      <c r="D159" s="28"/>
      <c r="E159" s="28"/>
      <c r="F159" s="28"/>
      <c r="G159" s="13"/>
    </row>
    <row r="160" spans="2:7" x14ac:dyDescent="0.2">
      <c r="B160" s="17"/>
      <c r="C160" s="27" t="s">
        <v>425</v>
      </c>
      <c r="D160" s="27"/>
      <c r="E160" s="27"/>
      <c r="F160" s="27"/>
      <c r="G160" s="14"/>
    </row>
    <row r="161" spans="2:7" x14ac:dyDescent="0.2">
      <c r="B161" s="16" t="s">
        <v>113</v>
      </c>
      <c r="C161" s="28" t="s">
        <v>515</v>
      </c>
      <c r="D161" s="28"/>
      <c r="E161" s="28"/>
      <c r="F161" s="28"/>
      <c r="G161" s="13">
        <f>G162+G165</f>
        <v>0</v>
      </c>
    </row>
    <row r="162" spans="2:7" x14ac:dyDescent="0.2">
      <c r="B162" s="17" t="s">
        <v>114</v>
      </c>
      <c r="C162" s="27" t="s">
        <v>454</v>
      </c>
      <c r="D162" s="27"/>
      <c r="E162" s="27"/>
      <c r="F162" s="27"/>
      <c r="G162" s="14">
        <f>SUM(G163:G164)</f>
        <v>0</v>
      </c>
    </row>
    <row r="163" spans="2:7" ht="10.15" customHeight="1" x14ac:dyDescent="0.2">
      <c r="B163" s="17" t="s">
        <v>115</v>
      </c>
      <c r="C163" s="27" t="s">
        <v>516</v>
      </c>
      <c r="D163" s="27"/>
      <c r="E163" s="27"/>
      <c r="F163" s="27"/>
      <c r="G163" s="14"/>
    </row>
    <row r="164" spans="2:7" ht="10.15" customHeight="1" x14ac:dyDescent="0.2">
      <c r="B164" s="17" t="s">
        <v>116</v>
      </c>
      <c r="C164" s="27" t="s">
        <v>517</v>
      </c>
      <c r="D164" s="27"/>
      <c r="E164" s="27"/>
      <c r="F164" s="27"/>
      <c r="G164" s="14"/>
    </row>
    <row r="165" spans="2:7" x14ac:dyDescent="0.2">
      <c r="B165" s="17" t="s">
        <v>117</v>
      </c>
      <c r="C165" s="27" t="s">
        <v>518</v>
      </c>
      <c r="D165" s="27"/>
      <c r="E165" s="27"/>
      <c r="F165" s="27"/>
      <c r="G165" s="14">
        <f>SUM(G166:G167)</f>
        <v>0</v>
      </c>
    </row>
    <row r="166" spans="2:7" x14ac:dyDescent="0.2">
      <c r="B166" s="17" t="s">
        <v>118</v>
      </c>
      <c r="C166" s="27" t="s">
        <v>457</v>
      </c>
      <c r="D166" s="27"/>
      <c r="E166" s="27"/>
      <c r="F166" s="27"/>
      <c r="G166" s="14"/>
    </row>
    <row r="167" spans="2:7" x14ac:dyDescent="0.2">
      <c r="B167" s="17" t="s">
        <v>119</v>
      </c>
      <c r="C167" s="27" t="s">
        <v>519</v>
      </c>
      <c r="D167" s="27"/>
      <c r="E167" s="27"/>
      <c r="F167" s="27"/>
      <c r="G167" s="14"/>
    </row>
    <row r="168" spans="2:7" x14ac:dyDescent="0.2">
      <c r="B168" s="17"/>
      <c r="C168" s="27" t="s">
        <v>425</v>
      </c>
      <c r="D168" s="27"/>
      <c r="E168" s="27"/>
      <c r="F168" s="27"/>
      <c r="G168" s="14"/>
    </row>
    <row r="169" spans="2:7" x14ac:dyDescent="0.2">
      <c r="B169" s="16" t="s">
        <v>120</v>
      </c>
      <c r="C169" s="28" t="s">
        <v>520</v>
      </c>
      <c r="D169" s="28"/>
      <c r="E169" s="28"/>
      <c r="F169" s="28"/>
      <c r="G169" s="13">
        <f>G170+G173</f>
        <v>0</v>
      </c>
    </row>
    <row r="170" spans="2:7" x14ac:dyDescent="0.2">
      <c r="B170" s="17" t="s">
        <v>121</v>
      </c>
      <c r="C170" s="27" t="s">
        <v>521</v>
      </c>
      <c r="D170" s="27"/>
      <c r="E170" s="27"/>
      <c r="F170" s="27"/>
      <c r="G170" s="14">
        <f>SUM(G171:G172)</f>
        <v>0</v>
      </c>
    </row>
    <row r="171" spans="2:7" ht="19.899999999999999" customHeight="1" x14ac:dyDescent="0.2">
      <c r="B171" s="17" t="s">
        <v>122</v>
      </c>
      <c r="C171" s="27" t="s">
        <v>522</v>
      </c>
      <c r="D171" s="27"/>
      <c r="E171" s="27"/>
      <c r="F171" s="27"/>
      <c r="G171" s="14"/>
    </row>
    <row r="172" spans="2:7" ht="10.15" customHeight="1" x14ac:dyDescent="0.2">
      <c r="B172" s="17" t="s">
        <v>123</v>
      </c>
      <c r="C172" s="27" t="s">
        <v>523</v>
      </c>
      <c r="D172" s="27"/>
      <c r="E172" s="27"/>
      <c r="F172" s="27"/>
      <c r="G172" s="14"/>
    </row>
    <row r="173" spans="2:7" x14ac:dyDescent="0.2">
      <c r="B173" s="17" t="s">
        <v>124</v>
      </c>
      <c r="C173" s="27" t="s">
        <v>524</v>
      </c>
      <c r="D173" s="27"/>
      <c r="E173" s="27"/>
      <c r="F173" s="27"/>
      <c r="G173" s="14">
        <f>SUM(G174:G175)</f>
        <v>0</v>
      </c>
    </row>
    <row r="174" spans="2:7" ht="19.899999999999999" customHeight="1" x14ac:dyDescent="0.2">
      <c r="B174" s="17" t="s">
        <v>125</v>
      </c>
      <c r="C174" s="27" t="s">
        <v>522</v>
      </c>
      <c r="D174" s="27"/>
      <c r="E174" s="27"/>
      <c r="F174" s="27"/>
      <c r="G174" s="14"/>
    </row>
    <row r="175" spans="2:7" ht="10.15" customHeight="1" x14ac:dyDescent="0.2">
      <c r="B175" s="17" t="s">
        <v>126</v>
      </c>
      <c r="C175" s="27" t="s">
        <v>523</v>
      </c>
      <c r="D175" s="27"/>
      <c r="E175" s="27"/>
      <c r="F175" s="27"/>
      <c r="G175" s="14"/>
    </row>
    <row r="176" spans="2:7" x14ac:dyDescent="0.2">
      <c r="B176" s="17"/>
      <c r="C176" s="27" t="s">
        <v>425</v>
      </c>
      <c r="D176" s="27"/>
      <c r="E176" s="27"/>
      <c r="F176" s="27"/>
      <c r="G176" s="14"/>
    </row>
    <row r="177" spans="2:7" x14ac:dyDescent="0.2">
      <c r="B177" s="16" t="s">
        <v>127</v>
      </c>
      <c r="C177" s="28" t="s">
        <v>525</v>
      </c>
      <c r="D177" s="28"/>
      <c r="E177" s="28"/>
      <c r="F177" s="28"/>
      <c r="G177" s="13">
        <f>G178+G187+G194</f>
        <v>0</v>
      </c>
    </row>
    <row r="178" spans="2:7" x14ac:dyDescent="0.2">
      <c r="B178" s="16" t="s">
        <v>128</v>
      </c>
      <c r="C178" s="28" t="s">
        <v>526</v>
      </c>
      <c r="D178" s="28"/>
      <c r="E178" s="28"/>
      <c r="F178" s="28"/>
      <c r="G178" s="13">
        <f>SUM(G179:G185)</f>
        <v>0</v>
      </c>
    </row>
    <row r="179" spans="2:7" x14ac:dyDescent="0.2">
      <c r="B179" s="17" t="s">
        <v>129</v>
      </c>
      <c r="C179" s="27" t="s">
        <v>527</v>
      </c>
      <c r="D179" s="27"/>
      <c r="E179" s="27"/>
      <c r="F179" s="27"/>
      <c r="G179" s="14"/>
    </row>
    <row r="180" spans="2:7" x14ac:dyDescent="0.2">
      <c r="B180" s="17" t="s">
        <v>130</v>
      </c>
      <c r="C180" s="27" t="s">
        <v>528</v>
      </c>
      <c r="D180" s="27"/>
      <c r="E180" s="27"/>
      <c r="F180" s="27"/>
      <c r="G180" s="14"/>
    </row>
    <row r="181" spans="2:7" ht="10.15" customHeight="1" x14ac:dyDescent="0.2">
      <c r="B181" s="17" t="s">
        <v>131</v>
      </c>
      <c r="C181" s="27" t="s">
        <v>529</v>
      </c>
      <c r="D181" s="27"/>
      <c r="E181" s="27"/>
      <c r="F181" s="27"/>
      <c r="G181" s="14"/>
    </row>
    <row r="182" spans="2:7" x14ac:dyDescent="0.2">
      <c r="B182" s="17" t="s">
        <v>132</v>
      </c>
      <c r="C182" s="27" t="s">
        <v>530</v>
      </c>
      <c r="D182" s="27"/>
      <c r="E182" s="27"/>
      <c r="F182" s="27"/>
      <c r="G182" s="14"/>
    </row>
    <row r="183" spans="2:7" x14ac:dyDescent="0.2">
      <c r="B183" s="17" t="s">
        <v>133</v>
      </c>
      <c r="C183" s="27" t="s">
        <v>531</v>
      </c>
      <c r="D183" s="27"/>
      <c r="E183" s="27"/>
      <c r="F183" s="27"/>
      <c r="G183" s="14"/>
    </row>
    <row r="184" spans="2:7" x14ac:dyDescent="0.2">
      <c r="B184" s="17" t="s">
        <v>134</v>
      </c>
      <c r="C184" s="27" t="s">
        <v>532</v>
      </c>
      <c r="D184" s="27"/>
      <c r="E184" s="27"/>
      <c r="F184" s="27"/>
      <c r="G184" s="14"/>
    </row>
    <row r="185" spans="2:7" x14ac:dyDescent="0.2">
      <c r="B185" s="17" t="s">
        <v>135</v>
      </c>
      <c r="C185" s="27" t="s">
        <v>533</v>
      </c>
      <c r="D185" s="27"/>
      <c r="E185" s="27"/>
      <c r="F185" s="27"/>
      <c r="G185" s="14"/>
    </row>
    <row r="186" spans="2:7" x14ac:dyDescent="0.2">
      <c r="B186" s="17"/>
      <c r="C186" s="27" t="s">
        <v>425</v>
      </c>
      <c r="D186" s="27"/>
      <c r="E186" s="27"/>
      <c r="F186" s="27"/>
      <c r="G186" s="14"/>
    </row>
    <row r="187" spans="2:7" x14ac:dyDescent="0.2">
      <c r="B187" s="16" t="s">
        <v>136</v>
      </c>
      <c r="C187" s="28" t="s">
        <v>534</v>
      </c>
      <c r="D187" s="28"/>
      <c r="E187" s="28"/>
      <c r="F187" s="28"/>
      <c r="G187" s="13">
        <f>SUM(G188+G193+G194)</f>
        <v>0</v>
      </c>
    </row>
    <row r="188" spans="2:7" x14ac:dyDescent="0.2">
      <c r="B188" s="17" t="s">
        <v>137</v>
      </c>
      <c r="C188" s="27" t="s">
        <v>535</v>
      </c>
      <c r="D188" s="27"/>
      <c r="E188" s="27"/>
      <c r="F188" s="27"/>
      <c r="G188" s="14">
        <f>SUM(G189:G192)</f>
        <v>0</v>
      </c>
    </row>
    <row r="189" spans="2:7" ht="21.6" customHeight="1" x14ac:dyDescent="0.2">
      <c r="B189" s="17" t="s">
        <v>138</v>
      </c>
      <c r="C189" s="27" t="s">
        <v>471</v>
      </c>
      <c r="D189" s="27"/>
      <c r="E189" s="27"/>
      <c r="F189" s="27"/>
      <c r="G189" s="14"/>
    </row>
    <row r="190" spans="2:7" ht="10.15" customHeight="1" x14ac:dyDescent="0.2">
      <c r="B190" s="17" t="s">
        <v>139</v>
      </c>
      <c r="C190" s="27" t="s">
        <v>472</v>
      </c>
      <c r="D190" s="27"/>
      <c r="E190" s="27"/>
      <c r="F190" s="27"/>
      <c r="G190" s="14"/>
    </row>
    <row r="191" spans="2:7" x14ac:dyDescent="0.2">
      <c r="B191" s="17" t="s">
        <v>140</v>
      </c>
      <c r="C191" s="27" t="s">
        <v>536</v>
      </c>
      <c r="D191" s="27"/>
      <c r="E191" s="27"/>
      <c r="F191" s="27"/>
      <c r="G191" s="14"/>
    </row>
    <row r="192" spans="2:7" ht="10.15" customHeight="1" x14ac:dyDescent="0.2">
      <c r="B192" s="17" t="s">
        <v>141</v>
      </c>
      <c r="C192" s="27" t="s">
        <v>474</v>
      </c>
      <c r="D192" s="27"/>
      <c r="E192" s="27"/>
      <c r="F192" s="27"/>
      <c r="G192" s="14"/>
    </row>
    <row r="193" spans="2:7" ht="10.15" customHeight="1" x14ac:dyDescent="0.2">
      <c r="B193" s="17" t="s">
        <v>142</v>
      </c>
      <c r="C193" s="27" t="s">
        <v>537</v>
      </c>
      <c r="D193" s="27"/>
      <c r="E193" s="27"/>
      <c r="F193" s="27"/>
      <c r="G193" s="14"/>
    </row>
    <row r="194" spans="2:7" x14ac:dyDescent="0.2">
      <c r="B194" s="17" t="s">
        <v>143</v>
      </c>
      <c r="C194" s="27" t="s">
        <v>538</v>
      </c>
      <c r="D194" s="27"/>
      <c r="E194" s="27"/>
      <c r="F194" s="27"/>
      <c r="G194" s="14"/>
    </row>
    <row r="195" spans="2:7" x14ac:dyDescent="0.2">
      <c r="B195" s="16" t="s">
        <v>144</v>
      </c>
      <c r="C195" s="28" t="s">
        <v>539</v>
      </c>
      <c r="D195" s="28"/>
      <c r="E195" s="28"/>
      <c r="F195" s="28"/>
      <c r="G195" s="13">
        <f>SUM(G196:G198)</f>
        <v>0</v>
      </c>
    </row>
    <row r="196" spans="2:7" x14ac:dyDescent="0.2">
      <c r="B196" s="17" t="s">
        <v>145</v>
      </c>
      <c r="C196" s="27" t="s">
        <v>540</v>
      </c>
      <c r="D196" s="27"/>
      <c r="E196" s="27"/>
      <c r="F196" s="27"/>
      <c r="G196" s="14"/>
    </row>
    <row r="197" spans="2:7" x14ac:dyDescent="0.2">
      <c r="B197" s="17" t="s">
        <v>146</v>
      </c>
      <c r="C197" s="27" t="s">
        <v>541</v>
      </c>
      <c r="D197" s="27"/>
      <c r="E197" s="27"/>
      <c r="F197" s="27"/>
      <c r="G197" s="14"/>
    </row>
    <row r="198" spans="2:7" x14ac:dyDescent="0.2">
      <c r="B198" s="17" t="s">
        <v>147</v>
      </c>
      <c r="C198" s="27" t="s">
        <v>542</v>
      </c>
      <c r="D198" s="27"/>
      <c r="E198" s="27"/>
      <c r="F198" s="27"/>
      <c r="G198" s="14"/>
    </row>
    <row r="199" spans="2:7" x14ac:dyDescent="0.2">
      <c r="B199" s="17"/>
      <c r="C199" s="27" t="s">
        <v>425</v>
      </c>
      <c r="D199" s="27"/>
      <c r="E199" s="27"/>
      <c r="F199" s="27"/>
      <c r="G199" s="14"/>
    </row>
    <row r="200" spans="2:7" x14ac:dyDescent="0.2">
      <c r="B200" s="16" t="s">
        <v>148</v>
      </c>
      <c r="C200" s="28" t="s">
        <v>543</v>
      </c>
      <c r="D200" s="28"/>
      <c r="E200" s="28"/>
      <c r="F200" s="28"/>
      <c r="G200" s="13"/>
    </row>
    <row r="201" spans="2:7" x14ac:dyDescent="0.2">
      <c r="B201" s="16"/>
      <c r="C201" s="28" t="s">
        <v>425</v>
      </c>
      <c r="D201" s="28"/>
      <c r="E201" s="28"/>
      <c r="F201" s="28"/>
      <c r="G201" s="13"/>
    </row>
    <row r="202" spans="2:7" x14ac:dyDescent="0.2">
      <c r="B202" s="16" t="s">
        <v>149</v>
      </c>
      <c r="C202" s="28" t="s">
        <v>481</v>
      </c>
      <c r="D202" s="28"/>
      <c r="E202" s="28"/>
      <c r="F202" s="28"/>
      <c r="G202" s="13">
        <v>29306722.359999999</v>
      </c>
    </row>
    <row r="203" spans="2:7" x14ac:dyDescent="0.2">
      <c r="B203" s="16"/>
      <c r="C203" s="28" t="s">
        <v>425</v>
      </c>
      <c r="D203" s="28"/>
      <c r="E203" s="28"/>
      <c r="F203" s="28"/>
      <c r="G203" s="13"/>
    </row>
    <row r="204" spans="2:7" ht="23.45" customHeight="1" x14ac:dyDescent="0.2">
      <c r="B204" s="17" t="s">
        <v>150</v>
      </c>
      <c r="C204" s="27" t="s">
        <v>544</v>
      </c>
      <c r="D204" s="27"/>
      <c r="E204" s="27"/>
      <c r="F204" s="27"/>
      <c r="G204" s="14">
        <f>SUM(G205:G208)</f>
        <v>0</v>
      </c>
    </row>
    <row r="205" spans="2:7" x14ac:dyDescent="0.2">
      <c r="B205" s="17" t="s">
        <v>151</v>
      </c>
      <c r="C205" s="27" t="s">
        <v>545</v>
      </c>
      <c r="D205" s="27"/>
      <c r="E205" s="27"/>
      <c r="F205" s="27"/>
      <c r="G205" s="14"/>
    </row>
    <row r="206" spans="2:7" x14ac:dyDescent="0.2">
      <c r="B206" s="17" t="s">
        <v>152</v>
      </c>
      <c r="C206" s="27" t="s">
        <v>546</v>
      </c>
      <c r="D206" s="27"/>
      <c r="E206" s="27"/>
      <c r="F206" s="27"/>
      <c r="G206" s="14"/>
    </row>
    <row r="207" spans="2:7" ht="19.899999999999999" customHeight="1" x14ac:dyDescent="0.2">
      <c r="B207" s="17" t="s">
        <v>153</v>
      </c>
      <c r="C207" s="27" t="s">
        <v>547</v>
      </c>
      <c r="D207" s="27"/>
      <c r="E207" s="27"/>
      <c r="F207" s="27"/>
      <c r="G207" s="14"/>
    </row>
    <row r="208" spans="2:7" x14ac:dyDescent="0.2">
      <c r="B208" s="17" t="s">
        <v>154</v>
      </c>
      <c r="C208" s="27" t="s">
        <v>548</v>
      </c>
      <c r="D208" s="27"/>
      <c r="E208" s="27"/>
      <c r="F208" s="27"/>
      <c r="G208" s="14"/>
    </row>
    <row r="209" spans="2:7" x14ac:dyDescent="0.2">
      <c r="B209" s="17"/>
      <c r="C209" s="27" t="s">
        <v>425</v>
      </c>
      <c r="D209" s="27"/>
      <c r="E209" s="27"/>
      <c r="F209" s="27"/>
      <c r="G209" s="14"/>
    </row>
    <row r="210" spans="2:7" x14ac:dyDescent="0.2">
      <c r="B210" s="16">
        <v>2.2000000000000002</v>
      </c>
      <c r="C210" s="28" t="s">
        <v>155</v>
      </c>
      <c r="D210" s="28"/>
      <c r="E210" s="28"/>
      <c r="F210" s="28"/>
      <c r="G210" s="13">
        <f>G212+G213+G233+G242+G247+G260+G278</f>
        <v>77428.009999999995</v>
      </c>
    </row>
    <row r="211" spans="2:7" x14ac:dyDescent="0.2">
      <c r="B211" s="16"/>
      <c r="C211" s="28" t="s">
        <v>425</v>
      </c>
      <c r="D211" s="28"/>
      <c r="E211" s="28"/>
      <c r="F211" s="28"/>
      <c r="G211" s="13"/>
    </row>
    <row r="212" spans="2:7" ht="21" customHeight="1" x14ac:dyDescent="0.2">
      <c r="B212" s="16" t="s">
        <v>156</v>
      </c>
      <c r="C212" s="28" t="s">
        <v>549</v>
      </c>
      <c r="D212" s="28"/>
      <c r="E212" s="28"/>
      <c r="F212" s="28"/>
      <c r="G212" s="13">
        <v>0</v>
      </c>
    </row>
    <row r="213" spans="2:7" x14ac:dyDescent="0.2">
      <c r="B213" s="16" t="s">
        <v>157</v>
      </c>
      <c r="C213" s="28" t="s">
        <v>550</v>
      </c>
      <c r="D213" s="28"/>
      <c r="E213" s="28"/>
      <c r="F213" s="28"/>
      <c r="G213" s="13">
        <f>G214+G218+G222+G223+G226</f>
        <v>77428.009999999995</v>
      </c>
    </row>
    <row r="214" spans="2:7" x14ac:dyDescent="0.2">
      <c r="B214" s="17" t="s">
        <v>158</v>
      </c>
      <c r="C214" s="27" t="s">
        <v>551</v>
      </c>
      <c r="D214" s="27"/>
      <c r="E214" s="27"/>
      <c r="F214" s="27"/>
      <c r="G214" s="14"/>
    </row>
    <row r="215" spans="2:7" x14ac:dyDescent="0.2">
      <c r="B215" s="17" t="s">
        <v>159</v>
      </c>
      <c r="C215" s="27" t="s">
        <v>552</v>
      </c>
      <c r="D215" s="27"/>
      <c r="E215" s="27"/>
      <c r="F215" s="27"/>
      <c r="G215" s="14"/>
    </row>
    <row r="216" spans="2:7" x14ac:dyDescent="0.2">
      <c r="B216" s="17" t="s">
        <v>160</v>
      </c>
      <c r="C216" s="27" t="s">
        <v>553</v>
      </c>
      <c r="D216" s="27"/>
      <c r="E216" s="27"/>
      <c r="F216" s="27"/>
      <c r="G216" s="14"/>
    </row>
    <row r="217" spans="2:7" x14ac:dyDescent="0.2">
      <c r="B217" s="17" t="s">
        <v>161</v>
      </c>
      <c r="C217" s="27" t="s">
        <v>554</v>
      </c>
      <c r="D217" s="27"/>
      <c r="E217" s="27"/>
      <c r="F217" s="27"/>
      <c r="G217" s="14"/>
    </row>
    <row r="218" spans="2:7" x14ac:dyDescent="0.2">
      <c r="B218" s="17" t="s">
        <v>162</v>
      </c>
      <c r="C218" s="27" t="s">
        <v>555</v>
      </c>
      <c r="D218" s="27"/>
      <c r="E218" s="27"/>
      <c r="F218" s="27"/>
      <c r="G218" s="14">
        <f>SUM(G219:G221)</f>
        <v>62828.009999999995</v>
      </c>
    </row>
    <row r="219" spans="2:7" x14ac:dyDescent="0.2">
      <c r="B219" s="17" t="s">
        <v>163</v>
      </c>
      <c r="C219" s="27" t="s">
        <v>556</v>
      </c>
      <c r="D219" s="27"/>
      <c r="E219" s="27"/>
      <c r="F219" s="27"/>
      <c r="G219" s="14"/>
    </row>
    <row r="220" spans="2:7" x14ac:dyDescent="0.2">
      <c r="B220" s="17" t="s">
        <v>164</v>
      </c>
      <c r="C220" s="27" t="s">
        <v>557</v>
      </c>
      <c r="D220" s="27"/>
      <c r="E220" s="27"/>
      <c r="F220" s="27"/>
      <c r="G220" s="14">
        <v>17356.009999999998</v>
      </c>
    </row>
    <row r="221" spans="2:7" ht="19.149999999999999" customHeight="1" x14ac:dyDescent="0.2">
      <c r="B221" s="17" t="s">
        <v>165</v>
      </c>
      <c r="C221" s="27" t="s">
        <v>558</v>
      </c>
      <c r="D221" s="27"/>
      <c r="E221" s="27"/>
      <c r="F221" s="27"/>
      <c r="G221" s="14">
        <v>45472</v>
      </c>
    </row>
    <row r="222" spans="2:7" x14ac:dyDescent="0.2">
      <c r="B222" s="17" t="s">
        <v>166</v>
      </c>
      <c r="C222" s="27" t="s">
        <v>559</v>
      </c>
      <c r="D222" s="27"/>
      <c r="E222" s="27"/>
      <c r="F222" s="27"/>
      <c r="G222" s="14"/>
    </row>
    <row r="223" spans="2:7" x14ac:dyDescent="0.2">
      <c r="B223" s="17" t="s">
        <v>167</v>
      </c>
      <c r="C223" s="27" t="s">
        <v>560</v>
      </c>
      <c r="D223" s="27"/>
      <c r="E223" s="27"/>
      <c r="F223" s="27"/>
      <c r="G223" s="14">
        <f>SUM(G224:G225)</f>
        <v>0</v>
      </c>
    </row>
    <row r="224" spans="2:7" ht="19.899999999999999" customHeight="1" x14ac:dyDescent="0.2">
      <c r="B224" s="17" t="s">
        <v>168</v>
      </c>
      <c r="C224" s="27" t="s">
        <v>561</v>
      </c>
      <c r="D224" s="27"/>
      <c r="E224" s="27"/>
      <c r="F224" s="27"/>
      <c r="G224" s="14"/>
    </row>
    <row r="225" spans="2:7" x14ac:dyDescent="0.2">
      <c r="B225" s="17" t="s">
        <v>169</v>
      </c>
      <c r="C225" s="27" t="s">
        <v>562</v>
      </c>
      <c r="D225" s="27"/>
      <c r="E225" s="27"/>
      <c r="F225" s="27"/>
      <c r="G225" s="14"/>
    </row>
    <row r="226" spans="2:7" x14ac:dyDescent="0.2">
      <c r="B226" s="17" t="s">
        <v>170</v>
      </c>
      <c r="C226" s="27" t="s">
        <v>563</v>
      </c>
      <c r="D226" s="27"/>
      <c r="E226" s="27"/>
      <c r="F226" s="27"/>
      <c r="G226" s="14">
        <f>SUM(G227:G231)</f>
        <v>14600</v>
      </c>
    </row>
    <row r="227" spans="2:7" x14ac:dyDescent="0.2">
      <c r="B227" s="17" t="s">
        <v>171</v>
      </c>
      <c r="C227" s="27" t="s">
        <v>564</v>
      </c>
      <c r="D227" s="27"/>
      <c r="E227" s="27"/>
      <c r="F227" s="27"/>
      <c r="G227" s="14"/>
    </row>
    <row r="228" spans="2:7" x14ac:dyDescent="0.2">
      <c r="B228" s="17" t="s">
        <v>172</v>
      </c>
      <c r="C228" s="27" t="s">
        <v>565</v>
      </c>
      <c r="D228" s="27"/>
      <c r="E228" s="27"/>
      <c r="F228" s="27"/>
      <c r="G228" s="14"/>
    </row>
    <row r="229" spans="2:7" x14ac:dyDescent="0.2">
      <c r="B229" s="17" t="s">
        <v>173</v>
      </c>
      <c r="C229" s="27" t="s">
        <v>566</v>
      </c>
      <c r="D229" s="27"/>
      <c r="E229" s="27"/>
      <c r="F229" s="27"/>
      <c r="G229" s="14">
        <v>14600</v>
      </c>
    </row>
    <row r="230" spans="2:7" x14ac:dyDescent="0.2">
      <c r="B230" s="17" t="s">
        <v>174</v>
      </c>
      <c r="C230" s="27" t="s">
        <v>567</v>
      </c>
      <c r="D230" s="27"/>
      <c r="E230" s="27"/>
      <c r="F230" s="27"/>
      <c r="G230" s="14"/>
    </row>
    <row r="231" spans="2:7" x14ac:dyDescent="0.2">
      <c r="B231" s="17" t="s">
        <v>175</v>
      </c>
      <c r="C231" s="27" t="s">
        <v>568</v>
      </c>
      <c r="D231" s="27"/>
      <c r="E231" s="27"/>
      <c r="F231" s="27"/>
      <c r="G231" s="14"/>
    </row>
    <row r="232" spans="2:7" x14ac:dyDescent="0.2">
      <c r="B232" s="17"/>
      <c r="C232" s="27" t="s">
        <v>425</v>
      </c>
      <c r="D232" s="27"/>
      <c r="E232" s="27"/>
      <c r="F232" s="27"/>
      <c r="G232" s="14"/>
    </row>
    <row r="233" spans="2:7" ht="19.149999999999999" customHeight="1" x14ac:dyDescent="0.2">
      <c r="B233" s="16" t="s">
        <v>176</v>
      </c>
      <c r="C233" s="28" t="s">
        <v>569</v>
      </c>
      <c r="D233" s="28"/>
      <c r="E233" s="28"/>
      <c r="F233" s="28"/>
      <c r="G233" s="13">
        <f>SUM(G234:G240)</f>
        <v>0</v>
      </c>
    </row>
    <row r="234" spans="2:7" x14ac:dyDescent="0.2">
      <c r="B234" s="17" t="s">
        <v>177</v>
      </c>
      <c r="C234" s="27" t="s">
        <v>487</v>
      </c>
      <c r="D234" s="27"/>
      <c r="E234" s="27"/>
      <c r="F234" s="27"/>
      <c r="G234" s="14"/>
    </row>
    <row r="235" spans="2:7" x14ac:dyDescent="0.2">
      <c r="B235" s="17" t="s">
        <v>178</v>
      </c>
      <c r="C235" s="27" t="s">
        <v>488</v>
      </c>
      <c r="D235" s="27"/>
      <c r="E235" s="27"/>
      <c r="F235" s="27"/>
      <c r="G235" s="14"/>
    </row>
    <row r="236" spans="2:7" x14ac:dyDescent="0.2">
      <c r="B236" s="17" t="s">
        <v>179</v>
      </c>
      <c r="C236" s="27" t="s">
        <v>489</v>
      </c>
      <c r="D236" s="27"/>
      <c r="E236" s="27"/>
      <c r="F236" s="27"/>
      <c r="G236" s="14"/>
    </row>
    <row r="237" spans="2:7" x14ac:dyDescent="0.2">
      <c r="B237" s="17" t="s">
        <v>180</v>
      </c>
      <c r="C237" s="27" t="s">
        <v>490</v>
      </c>
      <c r="D237" s="27"/>
      <c r="E237" s="27"/>
      <c r="F237" s="27"/>
      <c r="G237" s="14"/>
    </row>
    <row r="238" spans="2:7" x14ac:dyDescent="0.2">
      <c r="B238" s="17" t="s">
        <v>181</v>
      </c>
      <c r="C238" s="27" t="s">
        <v>570</v>
      </c>
      <c r="D238" s="27"/>
      <c r="E238" s="27"/>
      <c r="F238" s="27"/>
      <c r="G238" s="14"/>
    </row>
    <row r="239" spans="2:7" x14ac:dyDescent="0.2">
      <c r="B239" s="17" t="s">
        <v>182</v>
      </c>
      <c r="C239" s="27" t="s">
        <v>492</v>
      </c>
      <c r="D239" s="27"/>
      <c r="E239" s="27"/>
      <c r="F239" s="27"/>
      <c r="G239" s="14"/>
    </row>
    <row r="240" spans="2:7" x14ac:dyDescent="0.2">
      <c r="B240" s="17" t="s">
        <v>183</v>
      </c>
      <c r="C240" s="27" t="s">
        <v>571</v>
      </c>
      <c r="D240" s="27"/>
      <c r="E240" s="27"/>
      <c r="F240" s="27"/>
      <c r="G240" s="14"/>
    </row>
    <row r="241" spans="2:7" x14ac:dyDescent="0.2">
      <c r="B241" s="17"/>
      <c r="C241" s="27" t="s">
        <v>425</v>
      </c>
      <c r="D241" s="27"/>
      <c r="E241" s="27"/>
      <c r="F241" s="27"/>
      <c r="G241" s="14"/>
    </row>
    <row r="242" spans="2:7" x14ac:dyDescent="0.2">
      <c r="B242" s="16" t="s">
        <v>184</v>
      </c>
      <c r="C242" s="28" t="s">
        <v>572</v>
      </c>
      <c r="D242" s="28"/>
      <c r="E242" s="28"/>
      <c r="F242" s="28"/>
      <c r="G242" s="13">
        <f>SUM(G243:G245)</f>
        <v>0</v>
      </c>
    </row>
    <row r="243" spans="2:7" x14ac:dyDescent="0.2">
      <c r="B243" s="17" t="s">
        <v>185</v>
      </c>
      <c r="C243" s="27" t="s">
        <v>573</v>
      </c>
      <c r="D243" s="27"/>
      <c r="E243" s="27"/>
      <c r="F243" s="27"/>
      <c r="G243" s="14"/>
    </row>
    <row r="244" spans="2:7" x14ac:dyDescent="0.2">
      <c r="B244" s="17" t="s">
        <v>186</v>
      </c>
      <c r="C244" s="27" t="s">
        <v>574</v>
      </c>
      <c r="D244" s="27"/>
      <c r="E244" s="27"/>
      <c r="F244" s="27"/>
      <c r="G244" s="14"/>
    </row>
    <row r="245" spans="2:7" x14ac:dyDescent="0.2">
      <c r="B245" s="17" t="s">
        <v>187</v>
      </c>
      <c r="C245" s="27" t="s">
        <v>575</v>
      </c>
      <c r="D245" s="27"/>
      <c r="E245" s="27"/>
      <c r="F245" s="27"/>
      <c r="G245" s="14"/>
    </row>
    <row r="246" spans="2:7" x14ac:dyDescent="0.2">
      <c r="B246" s="17"/>
      <c r="C246" s="27" t="s">
        <v>425</v>
      </c>
      <c r="D246" s="27"/>
      <c r="E246" s="27"/>
      <c r="F246" s="27"/>
      <c r="G246" s="14"/>
    </row>
    <row r="247" spans="2:7" x14ac:dyDescent="0.2">
      <c r="B247" s="16" t="s">
        <v>188</v>
      </c>
      <c r="C247" s="28" t="s">
        <v>576</v>
      </c>
      <c r="D247" s="28"/>
      <c r="E247" s="28"/>
      <c r="F247" s="28"/>
      <c r="G247" s="13">
        <f>G248+G254</f>
        <v>0</v>
      </c>
    </row>
    <row r="248" spans="2:7" x14ac:dyDescent="0.2">
      <c r="B248" s="17" t="s">
        <v>189</v>
      </c>
      <c r="C248" s="27" t="s">
        <v>577</v>
      </c>
      <c r="D248" s="27"/>
      <c r="E248" s="27"/>
      <c r="F248" s="27"/>
      <c r="G248" s="14">
        <f>SUM(G249:G253)</f>
        <v>0</v>
      </c>
    </row>
    <row r="249" spans="2:7" x14ac:dyDescent="0.2">
      <c r="B249" s="17" t="s">
        <v>190</v>
      </c>
      <c r="C249" s="27" t="s">
        <v>578</v>
      </c>
      <c r="D249" s="27"/>
      <c r="E249" s="27"/>
      <c r="F249" s="27"/>
      <c r="G249" s="14"/>
    </row>
    <row r="250" spans="2:7" x14ac:dyDescent="0.2">
      <c r="B250" s="17" t="s">
        <v>191</v>
      </c>
      <c r="C250" s="27" t="s">
        <v>579</v>
      </c>
      <c r="D250" s="27"/>
      <c r="E250" s="27"/>
      <c r="F250" s="27"/>
      <c r="G250" s="14"/>
    </row>
    <row r="251" spans="2:7" x14ac:dyDescent="0.2">
      <c r="B251" s="17" t="s">
        <v>192</v>
      </c>
      <c r="C251" s="27" t="s">
        <v>580</v>
      </c>
      <c r="D251" s="27"/>
      <c r="E251" s="27"/>
      <c r="F251" s="27"/>
      <c r="G251" s="14"/>
    </row>
    <row r="252" spans="2:7" x14ac:dyDescent="0.2">
      <c r="B252" s="17" t="s">
        <v>193</v>
      </c>
      <c r="C252" s="27" t="s">
        <v>581</v>
      </c>
      <c r="D252" s="27"/>
      <c r="E252" s="27"/>
      <c r="F252" s="27"/>
      <c r="G252" s="14"/>
    </row>
    <row r="253" spans="2:7" x14ac:dyDescent="0.2">
      <c r="B253" s="17" t="s">
        <v>194</v>
      </c>
      <c r="C253" s="27" t="s">
        <v>582</v>
      </c>
      <c r="D253" s="27"/>
      <c r="E253" s="27"/>
      <c r="F253" s="27"/>
      <c r="G253" s="14"/>
    </row>
    <row r="254" spans="2:7" ht="10.15" customHeight="1" x14ac:dyDescent="0.2">
      <c r="B254" s="17" t="s">
        <v>195</v>
      </c>
      <c r="C254" s="27" t="s">
        <v>583</v>
      </c>
      <c r="D254" s="27"/>
      <c r="E254" s="27"/>
      <c r="F254" s="27"/>
      <c r="G254" s="14">
        <f>SUM(G255:G258)</f>
        <v>0</v>
      </c>
    </row>
    <row r="255" spans="2:7" x14ac:dyDescent="0.2">
      <c r="B255" s="17" t="s">
        <v>196</v>
      </c>
      <c r="C255" s="27" t="s">
        <v>584</v>
      </c>
      <c r="D255" s="27"/>
      <c r="E255" s="27"/>
      <c r="F255" s="27"/>
      <c r="G255" s="14"/>
    </row>
    <row r="256" spans="2:7" x14ac:dyDescent="0.2">
      <c r="B256" s="17" t="s">
        <v>197</v>
      </c>
      <c r="C256" s="27" t="s">
        <v>585</v>
      </c>
      <c r="D256" s="27"/>
      <c r="E256" s="27"/>
      <c r="F256" s="27"/>
      <c r="G256" s="14"/>
    </row>
    <row r="257" spans="2:7" x14ac:dyDescent="0.2">
      <c r="B257" s="17" t="s">
        <v>198</v>
      </c>
      <c r="C257" s="27" t="s">
        <v>586</v>
      </c>
      <c r="D257" s="27"/>
      <c r="E257" s="27"/>
      <c r="F257" s="27"/>
      <c r="G257" s="14"/>
    </row>
    <row r="258" spans="2:7" x14ac:dyDescent="0.2">
      <c r="B258" s="17" t="s">
        <v>199</v>
      </c>
      <c r="C258" s="27" t="s">
        <v>587</v>
      </c>
      <c r="D258" s="27"/>
      <c r="E258" s="27"/>
      <c r="F258" s="27"/>
      <c r="G258" s="14"/>
    </row>
    <row r="259" spans="2:7" x14ac:dyDescent="0.2">
      <c r="B259" s="17"/>
      <c r="C259" s="27" t="s">
        <v>425</v>
      </c>
      <c r="D259" s="27"/>
      <c r="E259" s="27"/>
      <c r="F259" s="27"/>
      <c r="G259" s="14"/>
    </row>
    <row r="260" spans="2:7" x14ac:dyDescent="0.2">
      <c r="B260" s="16" t="s">
        <v>200</v>
      </c>
      <c r="C260" s="28" t="s">
        <v>588</v>
      </c>
      <c r="D260" s="28"/>
      <c r="E260" s="28"/>
      <c r="F260" s="28"/>
      <c r="G260" s="13">
        <f>G261+G266+G273</f>
        <v>0</v>
      </c>
    </row>
    <row r="261" spans="2:7" x14ac:dyDescent="0.2">
      <c r="B261" s="17" t="s">
        <v>201</v>
      </c>
      <c r="C261" s="27" t="s">
        <v>526</v>
      </c>
      <c r="D261" s="27"/>
      <c r="E261" s="27"/>
      <c r="F261" s="27"/>
      <c r="G261" s="14">
        <f>SUM(G262:G265)</f>
        <v>0</v>
      </c>
    </row>
    <row r="262" spans="2:7" x14ac:dyDescent="0.2">
      <c r="B262" s="17" t="s">
        <v>202</v>
      </c>
      <c r="C262" s="27" t="s">
        <v>527</v>
      </c>
      <c r="D262" s="27"/>
      <c r="E262" s="27"/>
      <c r="F262" s="27"/>
      <c r="G262" s="14"/>
    </row>
    <row r="263" spans="2:7" ht="10.15" customHeight="1" x14ac:dyDescent="0.2">
      <c r="B263" s="17" t="s">
        <v>203</v>
      </c>
      <c r="C263" s="27" t="s">
        <v>529</v>
      </c>
      <c r="D263" s="27"/>
      <c r="E263" s="27"/>
      <c r="F263" s="27"/>
      <c r="G263" s="14"/>
    </row>
    <row r="264" spans="2:7" x14ac:dyDescent="0.2">
      <c r="B264" s="17" t="s">
        <v>204</v>
      </c>
      <c r="C264" s="27" t="s">
        <v>530</v>
      </c>
      <c r="D264" s="27"/>
      <c r="E264" s="27"/>
      <c r="F264" s="27"/>
      <c r="G264" s="14"/>
    </row>
    <row r="265" spans="2:7" x14ac:dyDescent="0.2">
      <c r="B265" s="17" t="s">
        <v>205</v>
      </c>
      <c r="C265" s="27" t="s">
        <v>531</v>
      </c>
      <c r="D265" s="27"/>
      <c r="E265" s="27"/>
      <c r="F265" s="27"/>
      <c r="G265" s="14"/>
    </row>
    <row r="266" spans="2:7" x14ac:dyDescent="0.2">
      <c r="B266" s="17" t="s">
        <v>206</v>
      </c>
      <c r="C266" s="27" t="s">
        <v>534</v>
      </c>
      <c r="D266" s="27"/>
      <c r="E266" s="27"/>
      <c r="F266" s="27"/>
      <c r="G266" s="14">
        <f>G267+G271+G272</f>
        <v>0</v>
      </c>
    </row>
    <row r="267" spans="2:7" x14ac:dyDescent="0.2">
      <c r="B267" s="17" t="s">
        <v>207</v>
      </c>
      <c r="C267" s="27" t="s">
        <v>535</v>
      </c>
      <c r="D267" s="27"/>
      <c r="E267" s="27"/>
      <c r="F267" s="27"/>
      <c r="G267" s="14">
        <f>SUM(G268:G270)</f>
        <v>0</v>
      </c>
    </row>
    <row r="268" spans="2:7" ht="17.45" customHeight="1" x14ac:dyDescent="0.2">
      <c r="B268" s="17" t="s">
        <v>208</v>
      </c>
      <c r="C268" s="27" t="s">
        <v>471</v>
      </c>
      <c r="D268" s="27"/>
      <c r="E268" s="27"/>
      <c r="F268" s="27"/>
      <c r="G268" s="14"/>
    </row>
    <row r="269" spans="2:7" ht="10.15" customHeight="1" x14ac:dyDescent="0.2">
      <c r="B269" s="17" t="s">
        <v>209</v>
      </c>
      <c r="C269" s="27" t="s">
        <v>589</v>
      </c>
      <c r="D269" s="27"/>
      <c r="E269" s="27"/>
      <c r="F269" s="27"/>
      <c r="G269" s="14"/>
    </row>
    <row r="270" spans="2:7" ht="10.15" customHeight="1" x14ac:dyDescent="0.2">
      <c r="B270" s="17" t="s">
        <v>210</v>
      </c>
      <c r="C270" s="27" t="s">
        <v>474</v>
      </c>
      <c r="D270" s="27"/>
      <c r="E270" s="27"/>
      <c r="F270" s="27"/>
      <c r="G270" s="14"/>
    </row>
    <row r="271" spans="2:7" x14ac:dyDescent="0.2">
      <c r="B271" s="17" t="s">
        <v>211</v>
      </c>
      <c r="C271" s="27" t="s">
        <v>537</v>
      </c>
      <c r="D271" s="27"/>
      <c r="E271" s="27"/>
      <c r="F271" s="27"/>
      <c r="G271" s="14"/>
    </row>
    <row r="272" spans="2:7" x14ac:dyDescent="0.2">
      <c r="B272" s="17" t="s">
        <v>212</v>
      </c>
      <c r="C272" s="27" t="s">
        <v>538</v>
      </c>
      <c r="D272" s="27"/>
      <c r="E272" s="27"/>
      <c r="F272" s="27"/>
      <c r="G272" s="14"/>
    </row>
    <row r="273" spans="2:7" x14ac:dyDescent="0.2">
      <c r="B273" s="17" t="s">
        <v>213</v>
      </c>
      <c r="C273" s="27" t="s">
        <v>539</v>
      </c>
      <c r="D273" s="27"/>
      <c r="E273" s="27"/>
      <c r="F273" s="27"/>
      <c r="G273" s="14">
        <f>SUM(G274:G276)</f>
        <v>0</v>
      </c>
    </row>
    <row r="274" spans="2:7" x14ac:dyDescent="0.2">
      <c r="B274" s="17" t="s">
        <v>214</v>
      </c>
      <c r="C274" s="27" t="s">
        <v>540</v>
      </c>
      <c r="D274" s="27"/>
      <c r="E274" s="27"/>
      <c r="F274" s="27"/>
      <c r="G274" s="14"/>
    </row>
    <row r="275" spans="2:7" x14ac:dyDescent="0.2">
      <c r="B275" s="17" t="s">
        <v>215</v>
      </c>
      <c r="C275" s="27" t="s">
        <v>541</v>
      </c>
      <c r="D275" s="27"/>
      <c r="E275" s="27"/>
      <c r="F275" s="27"/>
      <c r="G275" s="14"/>
    </row>
    <row r="276" spans="2:7" x14ac:dyDescent="0.2">
      <c r="B276" s="17" t="s">
        <v>216</v>
      </c>
      <c r="C276" s="27" t="s">
        <v>542</v>
      </c>
      <c r="D276" s="27"/>
      <c r="E276" s="27"/>
      <c r="F276" s="27"/>
      <c r="G276" s="14"/>
    </row>
    <row r="277" spans="2:7" x14ac:dyDescent="0.2">
      <c r="B277" s="17"/>
      <c r="C277" s="27" t="s">
        <v>425</v>
      </c>
      <c r="D277" s="27"/>
      <c r="E277" s="27"/>
      <c r="F277" s="27"/>
      <c r="G277" s="14"/>
    </row>
    <row r="278" spans="2:7" x14ac:dyDescent="0.2">
      <c r="B278" s="16" t="s">
        <v>217</v>
      </c>
      <c r="C278" s="28" t="s">
        <v>590</v>
      </c>
      <c r="D278" s="28"/>
      <c r="E278" s="28"/>
      <c r="F278" s="28"/>
      <c r="G278" s="13">
        <f>G279+G284+G285+G286</f>
        <v>0</v>
      </c>
    </row>
    <row r="279" spans="2:7" x14ac:dyDescent="0.2">
      <c r="B279" s="17" t="s">
        <v>218</v>
      </c>
      <c r="C279" s="27" t="s">
        <v>591</v>
      </c>
      <c r="D279" s="27"/>
      <c r="E279" s="27"/>
      <c r="F279" s="27"/>
      <c r="G279" s="14">
        <f>G280</f>
        <v>0</v>
      </c>
    </row>
    <row r="280" spans="2:7" x14ac:dyDescent="0.2">
      <c r="B280" s="17" t="s">
        <v>219</v>
      </c>
      <c r="C280" s="27" t="s">
        <v>592</v>
      </c>
      <c r="D280" s="27"/>
      <c r="E280" s="27"/>
      <c r="F280" s="27"/>
      <c r="G280" s="14">
        <f>SUM(G281:G282)</f>
        <v>0</v>
      </c>
    </row>
    <row r="281" spans="2:7" ht="10.15" customHeight="1" x14ac:dyDescent="0.2">
      <c r="B281" s="17" t="s">
        <v>220</v>
      </c>
      <c r="C281" s="27" t="s">
        <v>593</v>
      </c>
      <c r="D281" s="27"/>
      <c r="E281" s="27"/>
      <c r="F281" s="27"/>
      <c r="G281" s="14"/>
    </row>
    <row r="282" spans="2:7" x14ac:dyDescent="0.2">
      <c r="B282" s="17" t="s">
        <v>221</v>
      </c>
      <c r="C282" s="27" t="s">
        <v>594</v>
      </c>
      <c r="D282" s="27"/>
      <c r="E282" s="27"/>
      <c r="F282" s="27"/>
      <c r="G282" s="14"/>
    </row>
    <row r="283" spans="2:7" x14ac:dyDescent="0.2">
      <c r="B283" s="17" t="s">
        <v>222</v>
      </c>
      <c r="C283" s="27" t="s">
        <v>595</v>
      </c>
      <c r="D283" s="27"/>
      <c r="E283" s="27"/>
      <c r="F283" s="27"/>
      <c r="G283" s="14"/>
    </row>
    <row r="284" spans="2:7" x14ac:dyDescent="0.2">
      <c r="B284" s="17" t="s">
        <v>223</v>
      </c>
      <c r="C284" s="27" t="s">
        <v>596</v>
      </c>
      <c r="D284" s="27"/>
      <c r="E284" s="27"/>
      <c r="F284" s="27"/>
      <c r="G284" s="14"/>
    </row>
    <row r="285" spans="2:7" x14ac:dyDescent="0.2">
      <c r="B285" s="17" t="s">
        <v>224</v>
      </c>
      <c r="C285" s="27" t="s">
        <v>597</v>
      </c>
      <c r="D285" s="27"/>
      <c r="E285" s="27"/>
      <c r="F285" s="27"/>
      <c r="G285" s="14"/>
    </row>
    <row r="286" spans="2:7" x14ac:dyDescent="0.2">
      <c r="B286" s="17" t="s">
        <v>225</v>
      </c>
      <c r="C286" s="27" t="s">
        <v>598</v>
      </c>
      <c r="D286" s="27"/>
      <c r="E286" s="27"/>
      <c r="F286" s="27"/>
      <c r="G286" s="14">
        <f>G287+G290</f>
        <v>0</v>
      </c>
    </row>
    <row r="287" spans="2:7" x14ac:dyDescent="0.2">
      <c r="B287" s="17" t="s">
        <v>226</v>
      </c>
      <c r="C287" s="27" t="s">
        <v>592</v>
      </c>
      <c r="D287" s="27"/>
      <c r="E287" s="27"/>
      <c r="F287" s="27"/>
      <c r="G287" s="14">
        <f>G288+G289</f>
        <v>0</v>
      </c>
    </row>
    <row r="288" spans="2:7" ht="10.15" customHeight="1" x14ac:dyDescent="0.2">
      <c r="B288" s="17" t="s">
        <v>227</v>
      </c>
      <c r="C288" s="27" t="s">
        <v>593</v>
      </c>
      <c r="D288" s="27"/>
      <c r="E288" s="27"/>
      <c r="F288" s="27"/>
      <c r="G288" s="14"/>
    </row>
    <row r="289" spans="2:7" x14ac:dyDescent="0.2">
      <c r="B289" s="17" t="s">
        <v>228</v>
      </c>
      <c r="C289" s="27" t="s">
        <v>594</v>
      </c>
      <c r="D289" s="27"/>
      <c r="E289" s="27"/>
      <c r="F289" s="27"/>
      <c r="G289" s="14"/>
    </row>
    <row r="290" spans="2:7" x14ac:dyDescent="0.2">
      <c r="B290" s="17" t="s">
        <v>229</v>
      </c>
      <c r="C290" s="27" t="s">
        <v>595</v>
      </c>
      <c r="D290" s="27"/>
      <c r="E290" s="27"/>
      <c r="F290" s="27"/>
      <c r="G290" s="14"/>
    </row>
    <row r="291" spans="2:7" x14ac:dyDescent="0.2">
      <c r="B291" s="17"/>
      <c r="C291" s="27" t="s">
        <v>425</v>
      </c>
      <c r="D291" s="27"/>
      <c r="E291" s="27"/>
      <c r="F291" s="27"/>
      <c r="G291" s="14"/>
    </row>
    <row r="292" spans="2:7" x14ac:dyDescent="0.2">
      <c r="B292" s="16"/>
      <c r="C292" s="28" t="s">
        <v>230</v>
      </c>
      <c r="D292" s="28"/>
      <c r="E292" s="28"/>
      <c r="F292" s="28"/>
      <c r="G292" s="13">
        <f>G142</f>
        <v>101194809.23</v>
      </c>
    </row>
    <row r="293" spans="2:7" x14ac:dyDescent="0.2">
      <c r="B293" s="16"/>
      <c r="C293" s="28" t="s">
        <v>425</v>
      </c>
      <c r="D293" s="28"/>
      <c r="E293" s="28"/>
      <c r="F293" s="28"/>
      <c r="G293" s="13"/>
    </row>
    <row r="294" spans="2:7" x14ac:dyDescent="0.2">
      <c r="B294" s="16"/>
      <c r="C294" s="28" t="s">
        <v>425</v>
      </c>
      <c r="D294" s="28"/>
      <c r="E294" s="28"/>
      <c r="F294" s="28"/>
      <c r="G294" s="13"/>
    </row>
    <row r="295" spans="2:7" x14ac:dyDescent="0.2">
      <c r="B295" s="16"/>
      <c r="C295" s="28" t="s">
        <v>425</v>
      </c>
      <c r="D295" s="28"/>
      <c r="E295" s="28"/>
      <c r="F295" s="28"/>
      <c r="G295" s="13"/>
    </row>
    <row r="296" spans="2:7" x14ac:dyDescent="0.2">
      <c r="B296" s="16">
        <v>3</v>
      </c>
      <c r="C296" s="28" t="s">
        <v>231</v>
      </c>
      <c r="D296" s="28"/>
      <c r="E296" s="28"/>
      <c r="F296" s="28"/>
      <c r="G296" s="13">
        <f>G298+G404</f>
        <v>-1046627.7200000001</v>
      </c>
    </row>
    <row r="297" spans="2:7" x14ac:dyDescent="0.2">
      <c r="B297" s="16"/>
      <c r="C297" s="28" t="s">
        <v>425</v>
      </c>
      <c r="D297" s="28"/>
      <c r="E297" s="28"/>
      <c r="F297" s="28"/>
      <c r="G297" s="13"/>
    </row>
    <row r="298" spans="2:7" x14ac:dyDescent="0.2">
      <c r="B298" s="16">
        <v>3.1</v>
      </c>
      <c r="C298" s="28" t="s">
        <v>232</v>
      </c>
      <c r="D298" s="28"/>
      <c r="E298" s="28"/>
      <c r="F298" s="28"/>
      <c r="G298" s="13">
        <f>G300+G347+G399</f>
        <v>-1046627.7200000001</v>
      </c>
    </row>
    <row r="299" spans="2:7" x14ac:dyDescent="0.2">
      <c r="B299" s="16"/>
      <c r="C299" s="28" t="s">
        <v>425</v>
      </c>
      <c r="D299" s="28"/>
      <c r="E299" s="28"/>
      <c r="F299" s="28"/>
      <c r="G299" s="13"/>
    </row>
    <row r="300" spans="2:7" x14ac:dyDescent="0.2">
      <c r="B300" s="16" t="s">
        <v>233</v>
      </c>
      <c r="C300" s="28" t="s">
        <v>599</v>
      </c>
      <c r="D300" s="28"/>
      <c r="E300" s="28"/>
      <c r="F300" s="28"/>
      <c r="G300" s="13">
        <f>G301+G329</f>
        <v>-1046627.7200000001</v>
      </c>
    </row>
    <row r="301" spans="2:7" x14ac:dyDescent="0.2">
      <c r="B301" s="17" t="s">
        <v>234</v>
      </c>
      <c r="C301" s="27" t="s">
        <v>600</v>
      </c>
      <c r="D301" s="27"/>
      <c r="E301" s="27"/>
      <c r="F301" s="27"/>
      <c r="G301" s="14">
        <f>G302+G310+G314+G319+G321+G322</f>
        <v>-1046627.7200000001</v>
      </c>
    </row>
    <row r="302" spans="2:7" ht="19.899999999999999" customHeight="1" x14ac:dyDescent="0.2">
      <c r="B302" s="17" t="s">
        <v>235</v>
      </c>
      <c r="C302" s="27" t="s">
        <v>601</v>
      </c>
      <c r="D302" s="27"/>
      <c r="E302" s="27"/>
      <c r="F302" s="27"/>
      <c r="G302" s="14">
        <f>SUM(G303:G309)</f>
        <v>0</v>
      </c>
    </row>
    <row r="303" spans="2:7" x14ac:dyDescent="0.2">
      <c r="B303" s="17" t="s">
        <v>236</v>
      </c>
      <c r="C303" s="27" t="s">
        <v>602</v>
      </c>
      <c r="D303" s="27"/>
      <c r="E303" s="27"/>
      <c r="F303" s="27"/>
      <c r="G303" s="14"/>
    </row>
    <row r="304" spans="2:7" x14ac:dyDescent="0.2">
      <c r="B304" s="17" t="s">
        <v>237</v>
      </c>
      <c r="C304" s="27" t="s">
        <v>603</v>
      </c>
      <c r="D304" s="27"/>
      <c r="E304" s="27"/>
      <c r="F304" s="27"/>
      <c r="G304" s="14"/>
    </row>
    <row r="305" spans="2:7" x14ac:dyDescent="0.2">
      <c r="B305" s="17" t="s">
        <v>238</v>
      </c>
      <c r="C305" s="27" t="s">
        <v>604</v>
      </c>
      <c r="D305" s="27"/>
      <c r="E305" s="27"/>
      <c r="F305" s="27"/>
      <c r="G305" s="14"/>
    </row>
    <row r="306" spans="2:7" x14ac:dyDescent="0.2">
      <c r="B306" s="17" t="s">
        <v>239</v>
      </c>
      <c r="C306" s="27" t="s">
        <v>605</v>
      </c>
      <c r="D306" s="27"/>
      <c r="E306" s="27"/>
      <c r="F306" s="27"/>
      <c r="G306" s="14"/>
    </row>
    <row r="307" spans="2:7" x14ac:dyDescent="0.2">
      <c r="B307" s="17" t="s">
        <v>240</v>
      </c>
      <c r="C307" s="27" t="s">
        <v>606</v>
      </c>
      <c r="D307" s="27"/>
      <c r="E307" s="27"/>
      <c r="F307" s="27"/>
      <c r="G307" s="14"/>
    </row>
    <row r="308" spans="2:7" x14ac:dyDescent="0.2">
      <c r="B308" s="17" t="s">
        <v>241</v>
      </c>
      <c r="C308" s="27" t="s">
        <v>607</v>
      </c>
      <c r="D308" s="27"/>
      <c r="E308" s="27"/>
      <c r="F308" s="27"/>
      <c r="G308" s="14"/>
    </row>
    <row r="309" spans="2:7" x14ac:dyDescent="0.2">
      <c r="B309" s="17" t="s">
        <v>242</v>
      </c>
      <c r="C309" s="27" t="s">
        <v>608</v>
      </c>
      <c r="D309" s="27"/>
      <c r="E309" s="27"/>
      <c r="F309" s="27"/>
      <c r="G309" s="14"/>
    </row>
    <row r="310" spans="2:7" ht="19.899999999999999" customHeight="1" x14ac:dyDescent="0.2">
      <c r="B310" s="17" t="s">
        <v>243</v>
      </c>
      <c r="C310" s="27" t="s">
        <v>609</v>
      </c>
      <c r="D310" s="27"/>
      <c r="E310" s="27"/>
      <c r="F310" s="27"/>
      <c r="G310" s="14">
        <f>SUM(G311:G313)</f>
        <v>-1018474.42</v>
      </c>
    </row>
    <row r="311" spans="2:7" x14ac:dyDescent="0.2">
      <c r="B311" s="17" t="s">
        <v>244</v>
      </c>
      <c r="C311" s="27" t="s">
        <v>610</v>
      </c>
      <c r="D311" s="27"/>
      <c r="E311" s="27"/>
      <c r="F311" s="27"/>
      <c r="G311" s="14"/>
    </row>
    <row r="312" spans="2:7" x14ac:dyDescent="0.2">
      <c r="B312" s="17" t="s">
        <v>245</v>
      </c>
      <c r="C312" s="27" t="s">
        <v>611</v>
      </c>
      <c r="D312" s="27"/>
      <c r="E312" s="27"/>
      <c r="F312" s="27"/>
      <c r="G312" s="14"/>
    </row>
    <row r="313" spans="2:7" ht="10.15" customHeight="1" x14ac:dyDescent="0.2">
      <c r="B313" s="17" t="s">
        <v>246</v>
      </c>
      <c r="C313" s="27" t="s">
        <v>612</v>
      </c>
      <c r="D313" s="27"/>
      <c r="E313" s="27"/>
      <c r="F313" s="27"/>
      <c r="G313" s="14">
        <v>-1018474.42</v>
      </c>
    </row>
    <row r="314" spans="2:7" ht="19.899999999999999" customHeight="1" x14ac:dyDescent="0.2">
      <c r="B314" s="17" t="s">
        <v>247</v>
      </c>
      <c r="C314" s="27" t="s">
        <v>613</v>
      </c>
      <c r="D314" s="27"/>
      <c r="E314" s="27"/>
      <c r="F314" s="27"/>
      <c r="G314" s="14">
        <f>SUM(G315:G318)</f>
        <v>-4458.76</v>
      </c>
    </row>
    <row r="315" spans="2:7" x14ac:dyDescent="0.2">
      <c r="B315" s="17" t="s">
        <v>248</v>
      </c>
      <c r="C315" s="27" t="s">
        <v>614</v>
      </c>
      <c r="D315" s="27"/>
      <c r="E315" s="27"/>
      <c r="F315" s="27"/>
      <c r="G315" s="14"/>
    </row>
    <row r="316" spans="2:7" x14ac:dyDescent="0.2">
      <c r="B316" s="17" t="s">
        <v>249</v>
      </c>
      <c r="C316" s="27" t="s">
        <v>615</v>
      </c>
      <c r="D316" s="27"/>
      <c r="E316" s="27"/>
      <c r="F316" s="27"/>
      <c r="G316" s="14">
        <v>-4458.76</v>
      </c>
    </row>
    <row r="317" spans="2:7" x14ac:dyDescent="0.2">
      <c r="B317" s="17" t="s">
        <v>250</v>
      </c>
      <c r="C317" s="27" t="s">
        <v>616</v>
      </c>
      <c r="D317" s="27"/>
      <c r="E317" s="27"/>
      <c r="F317" s="27"/>
      <c r="G317" s="14"/>
    </row>
    <row r="318" spans="2:7" x14ac:dyDescent="0.2">
      <c r="B318" s="17" t="s">
        <v>251</v>
      </c>
      <c r="C318" s="27" t="s">
        <v>617</v>
      </c>
      <c r="D318" s="27"/>
      <c r="E318" s="27"/>
      <c r="F318" s="27"/>
      <c r="G318" s="14"/>
    </row>
    <row r="319" spans="2:7" ht="19.899999999999999" customHeight="1" x14ac:dyDescent="0.2">
      <c r="B319" s="17" t="s">
        <v>252</v>
      </c>
      <c r="C319" s="27" t="s">
        <v>618</v>
      </c>
      <c r="D319" s="27"/>
      <c r="E319" s="27"/>
      <c r="F319" s="27"/>
      <c r="G319" s="14">
        <f>G320</f>
        <v>0</v>
      </c>
    </row>
    <row r="320" spans="2:7" x14ac:dyDescent="0.2">
      <c r="B320" s="17" t="s">
        <v>253</v>
      </c>
      <c r="C320" s="27" t="s">
        <v>619</v>
      </c>
      <c r="D320" s="27"/>
      <c r="E320" s="27"/>
      <c r="F320" s="27"/>
      <c r="G320" s="14"/>
    </row>
    <row r="321" spans="2:7" ht="21" customHeight="1" x14ac:dyDescent="0.2">
      <c r="B321" s="17" t="s">
        <v>254</v>
      </c>
      <c r="C321" s="27" t="s">
        <v>620</v>
      </c>
      <c r="D321" s="27"/>
      <c r="E321" s="27"/>
      <c r="F321" s="27"/>
      <c r="G321" s="14"/>
    </row>
    <row r="322" spans="2:7" ht="19.899999999999999" customHeight="1" x14ac:dyDescent="0.2">
      <c r="B322" s="17" t="s">
        <v>255</v>
      </c>
      <c r="C322" s="27" t="s">
        <v>621</v>
      </c>
      <c r="D322" s="27"/>
      <c r="E322" s="27"/>
      <c r="F322" s="27"/>
      <c r="G322" s="14">
        <f>SUM(G323:G328)</f>
        <v>-23694.54</v>
      </c>
    </row>
    <row r="323" spans="2:7" ht="19.899999999999999" customHeight="1" x14ac:dyDescent="0.2">
      <c r="B323" s="17" t="s">
        <v>256</v>
      </c>
      <c r="C323" s="27" t="s">
        <v>622</v>
      </c>
      <c r="D323" s="27"/>
      <c r="E323" s="27"/>
      <c r="F323" s="27"/>
      <c r="G323" s="14"/>
    </row>
    <row r="324" spans="2:7" ht="19.899999999999999" customHeight="1" x14ac:dyDescent="0.2">
      <c r="B324" s="17" t="s">
        <v>257</v>
      </c>
      <c r="C324" s="27" t="s">
        <v>623</v>
      </c>
      <c r="D324" s="27"/>
      <c r="E324" s="27"/>
      <c r="F324" s="27"/>
      <c r="G324" s="14"/>
    </row>
    <row r="325" spans="2:7" x14ac:dyDescent="0.2">
      <c r="B325" s="17" t="s">
        <v>258</v>
      </c>
      <c r="C325" s="27" t="s">
        <v>624</v>
      </c>
      <c r="D325" s="27"/>
      <c r="E325" s="27"/>
      <c r="F325" s="27"/>
      <c r="G325" s="14"/>
    </row>
    <row r="326" spans="2:7" x14ac:dyDescent="0.2">
      <c r="B326" s="17" t="s">
        <v>259</v>
      </c>
      <c r="C326" s="27" t="s">
        <v>625</v>
      </c>
      <c r="D326" s="27"/>
      <c r="E326" s="27"/>
      <c r="F326" s="27"/>
      <c r="G326" s="14"/>
    </row>
    <row r="327" spans="2:7" x14ac:dyDescent="0.2">
      <c r="B327" s="17" t="s">
        <v>260</v>
      </c>
      <c r="C327" s="27" t="s">
        <v>626</v>
      </c>
      <c r="D327" s="27"/>
      <c r="E327" s="27"/>
      <c r="F327" s="27"/>
      <c r="G327" s="14">
        <v>-23694.54</v>
      </c>
    </row>
    <row r="328" spans="2:7" ht="10.15" customHeight="1" x14ac:dyDescent="0.2">
      <c r="B328" s="17" t="s">
        <v>261</v>
      </c>
      <c r="C328" s="27" t="s">
        <v>627</v>
      </c>
      <c r="D328" s="27"/>
      <c r="E328" s="27"/>
      <c r="F328" s="27"/>
      <c r="G328" s="14"/>
    </row>
    <row r="329" spans="2:7" x14ac:dyDescent="0.2">
      <c r="B329" s="17" t="s">
        <v>262</v>
      </c>
      <c r="C329" s="27" t="s">
        <v>628</v>
      </c>
      <c r="D329" s="27"/>
      <c r="E329" s="27"/>
      <c r="F329" s="27"/>
      <c r="G329" s="14">
        <f>G330</f>
        <v>0</v>
      </c>
    </row>
    <row r="330" spans="2:7" ht="21.6" customHeight="1" x14ac:dyDescent="0.2">
      <c r="B330" s="17" t="s">
        <v>263</v>
      </c>
      <c r="C330" s="27" t="s">
        <v>629</v>
      </c>
      <c r="D330" s="27"/>
      <c r="E330" s="27"/>
      <c r="F330" s="27"/>
      <c r="G330" s="14">
        <f>G331+G339</f>
        <v>0</v>
      </c>
    </row>
    <row r="331" spans="2:7" x14ac:dyDescent="0.2">
      <c r="B331" s="17" t="s">
        <v>264</v>
      </c>
      <c r="C331" s="27" t="s">
        <v>630</v>
      </c>
      <c r="D331" s="27"/>
      <c r="E331" s="27"/>
      <c r="F331" s="27"/>
      <c r="G331" s="14">
        <f>G332+G333</f>
        <v>0</v>
      </c>
    </row>
    <row r="332" spans="2:7" x14ac:dyDescent="0.2">
      <c r="B332" s="17" t="s">
        <v>265</v>
      </c>
      <c r="C332" s="27" t="s">
        <v>455</v>
      </c>
      <c r="D332" s="27"/>
      <c r="E332" s="27"/>
      <c r="F332" s="27"/>
      <c r="G332" s="14"/>
    </row>
    <row r="333" spans="2:7" x14ac:dyDescent="0.2">
      <c r="B333" s="17" t="s">
        <v>266</v>
      </c>
      <c r="C333" s="27" t="s">
        <v>456</v>
      </c>
      <c r="D333" s="27"/>
      <c r="E333" s="27"/>
      <c r="F333" s="27"/>
      <c r="G333" s="14"/>
    </row>
    <row r="334" spans="2:7" x14ac:dyDescent="0.2">
      <c r="B334" s="17" t="s">
        <v>267</v>
      </c>
      <c r="C334" s="27" t="s">
        <v>631</v>
      </c>
      <c r="D334" s="27"/>
      <c r="E334" s="27"/>
      <c r="F334" s="27"/>
      <c r="G334" s="14"/>
    </row>
    <row r="335" spans="2:7" x14ac:dyDescent="0.2">
      <c r="B335" s="17" t="s">
        <v>268</v>
      </c>
      <c r="C335" s="27" t="s">
        <v>632</v>
      </c>
      <c r="D335" s="27"/>
      <c r="E335" s="27"/>
      <c r="F335" s="27"/>
      <c r="G335" s="14"/>
    </row>
    <row r="336" spans="2:7" x14ac:dyDescent="0.2">
      <c r="B336" s="17" t="s">
        <v>269</v>
      </c>
      <c r="C336" s="27" t="s">
        <v>633</v>
      </c>
      <c r="D336" s="27"/>
      <c r="E336" s="27"/>
      <c r="F336" s="27"/>
      <c r="G336" s="14"/>
    </row>
    <row r="337" spans="2:7" x14ac:dyDescent="0.2">
      <c r="B337" s="17" t="s">
        <v>270</v>
      </c>
      <c r="C337" s="27" t="s">
        <v>455</v>
      </c>
      <c r="D337" s="27"/>
      <c r="E337" s="27"/>
      <c r="F337" s="27"/>
      <c r="G337" s="14"/>
    </row>
    <row r="338" spans="2:7" x14ac:dyDescent="0.2">
      <c r="B338" s="17" t="s">
        <v>271</v>
      </c>
      <c r="C338" s="27" t="s">
        <v>456</v>
      </c>
      <c r="D338" s="27"/>
      <c r="E338" s="27"/>
      <c r="F338" s="27"/>
      <c r="G338" s="14"/>
    </row>
    <row r="339" spans="2:7" ht="19.899999999999999" customHeight="1" x14ac:dyDescent="0.2">
      <c r="B339" s="17" t="s">
        <v>272</v>
      </c>
      <c r="C339" s="27" t="s">
        <v>634</v>
      </c>
      <c r="D339" s="27"/>
      <c r="E339" s="27"/>
      <c r="F339" s="27"/>
      <c r="G339" s="14">
        <f>SUM(G340:G344)</f>
        <v>0</v>
      </c>
    </row>
    <row r="340" spans="2:7" x14ac:dyDescent="0.2">
      <c r="B340" s="17" t="s">
        <v>273</v>
      </c>
      <c r="C340" s="27" t="s">
        <v>635</v>
      </c>
      <c r="D340" s="27"/>
      <c r="E340" s="27"/>
      <c r="F340" s="27"/>
      <c r="G340" s="14"/>
    </row>
    <row r="341" spans="2:7" x14ac:dyDescent="0.2">
      <c r="B341" s="17" t="s">
        <v>274</v>
      </c>
      <c r="C341" s="27" t="s">
        <v>636</v>
      </c>
      <c r="D341" s="27"/>
      <c r="E341" s="27"/>
      <c r="F341" s="27"/>
      <c r="G341" s="14"/>
    </row>
    <row r="342" spans="2:7" x14ac:dyDescent="0.2">
      <c r="B342" s="17" t="s">
        <v>275</v>
      </c>
      <c r="C342" s="27" t="s">
        <v>619</v>
      </c>
      <c r="D342" s="27"/>
      <c r="E342" s="27"/>
      <c r="F342" s="27"/>
      <c r="G342" s="14"/>
    </row>
    <row r="343" spans="2:7" x14ac:dyDescent="0.2">
      <c r="B343" s="17" t="s">
        <v>276</v>
      </c>
      <c r="C343" s="27" t="s">
        <v>637</v>
      </c>
      <c r="D343" s="27"/>
      <c r="E343" s="27"/>
      <c r="F343" s="27"/>
      <c r="G343" s="14"/>
    </row>
    <row r="344" spans="2:7" ht="10.15" customHeight="1" x14ac:dyDescent="0.2">
      <c r="B344" s="17" t="s">
        <v>277</v>
      </c>
      <c r="C344" s="27" t="s">
        <v>638</v>
      </c>
      <c r="D344" s="27"/>
      <c r="E344" s="27"/>
      <c r="F344" s="27"/>
      <c r="G344" s="14"/>
    </row>
    <row r="345" spans="2:7" x14ac:dyDescent="0.2">
      <c r="B345" s="17"/>
      <c r="C345" s="27" t="s">
        <v>425</v>
      </c>
      <c r="D345" s="27"/>
      <c r="E345" s="27"/>
      <c r="F345" s="27"/>
      <c r="G345" s="14"/>
    </row>
    <row r="346" spans="2:7" x14ac:dyDescent="0.2">
      <c r="B346" s="17"/>
      <c r="C346" s="27" t="s">
        <v>425</v>
      </c>
      <c r="D346" s="27"/>
      <c r="E346" s="27"/>
      <c r="F346" s="27"/>
      <c r="G346" s="14"/>
    </row>
    <row r="347" spans="2:7" x14ac:dyDescent="0.2">
      <c r="B347" s="16" t="s">
        <v>278</v>
      </c>
      <c r="C347" s="28" t="s">
        <v>639</v>
      </c>
      <c r="D347" s="28"/>
      <c r="E347" s="28"/>
      <c r="F347" s="28"/>
      <c r="G347" s="13"/>
    </row>
    <row r="348" spans="2:7" x14ac:dyDescent="0.2">
      <c r="B348" s="17" t="s">
        <v>279</v>
      </c>
      <c r="C348" s="27" t="s">
        <v>640</v>
      </c>
      <c r="D348" s="27"/>
      <c r="E348" s="27"/>
      <c r="F348" s="27"/>
      <c r="G348" s="14"/>
    </row>
    <row r="349" spans="2:7" ht="19.899999999999999" customHeight="1" x14ac:dyDescent="0.2">
      <c r="B349" s="17" t="s">
        <v>280</v>
      </c>
      <c r="C349" s="27" t="s">
        <v>641</v>
      </c>
      <c r="D349" s="27"/>
      <c r="E349" s="27"/>
      <c r="F349" s="27"/>
      <c r="G349" s="14">
        <f>SUM(G350:G358)</f>
        <v>3523410.69</v>
      </c>
    </row>
    <row r="350" spans="2:7" x14ac:dyDescent="0.2">
      <c r="B350" s="17" t="s">
        <v>281</v>
      </c>
      <c r="C350" s="27" t="s">
        <v>642</v>
      </c>
      <c r="D350" s="27"/>
      <c r="E350" s="27"/>
      <c r="F350" s="27"/>
      <c r="G350" s="14"/>
    </row>
    <row r="351" spans="2:7" x14ac:dyDescent="0.2">
      <c r="B351" s="17" t="s">
        <v>282</v>
      </c>
      <c r="C351" s="27" t="s">
        <v>643</v>
      </c>
      <c r="D351" s="27"/>
      <c r="E351" s="27"/>
      <c r="F351" s="27"/>
      <c r="G351" s="14">
        <v>3523410.69</v>
      </c>
    </row>
    <row r="352" spans="2:7" x14ac:dyDescent="0.2">
      <c r="B352" s="17" t="s">
        <v>283</v>
      </c>
      <c r="C352" s="27" t="s">
        <v>644</v>
      </c>
      <c r="D352" s="27"/>
      <c r="E352" s="27"/>
      <c r="F352" s="27"/>
      <c r="G352" s="14"/>
    </row>
    <row r="353" spans="2:7" x14ac:dyDescent="0.2">
      <c r="B353" s="17" t="s">
        <v>284</v>
      </c>
      <c r="C353" s="27" t="s">
        <v>645</v>
      </c>
      <c r="D353" s="27"/>
      <c r="E353" s="27"/>
      <c r="F353" s="27"/>
      <c r="G353" s="14"/>
    </row>
    <row r="354" spans="2:7" x14ac:dyDescent="0.2">
      <c r="B354" s="17" t="s">
        <v>285</v>
      </c>
      <c r="C354" s="27" t="s">
        <v>646</v>
      </c>
      <c r="D354" s="27"/>
      <c r="E354" s="27"/>
      <c r="F354" s="27"/>
      <c r="G354" s="14"/>
    </row>
    <row r="355" spans="2:7" x14ac:dyDescent="0.2">
      <c r="B355" s="17" t="s">
        <v>286</v>
      </c>
      <c r="C355" s="27" t="s">
        <v>647</v>
      </c>
      <c r="D355" s="27"/>
      <c r="E355" s="27"/>
      <c r="F355" s="27"/>
      <c r="G355" s="14"/>
    </row>
    <row r="356" spans="2:7" x14ac:dyDescent="0.2">
      <c r="B356" s="17" t="s">
        <v>287</v>
      </c>
      <c r="C356" s="27" t="s">
        <v>648</v>
      </c>
      <c r="D356" s="27"/>
      <c r="E356" s="27"/>
      <c r="F356" s="27"/>
      <c r="G356" s="14"/>
    </row>
    <row r="357" spans="2:7" x14ac:dyDescent="0.2">
      <c r="B357" s="17" t="s">
        <v>288</v>
      </c>
      <c r="C357" s="27" t="s">
        <v>649</v>
      </c>
      <c r="D357" s="27"/>
      <c r="E357" s="27"/>
      <c r="F357" s="27"/>
      <c r="G357" s="14"/>
    </row>
    <row r="358" spans="2:7" x14ac:dyDescent="0.2">
      <c r="B358" s="17" t="s">
        <v>289</v>
      </c>
      <c r="C358" s="27" t="s">
        <v>650</v>
      </c>
      <c r="D358" s="27"/>
      <c r="E358" s="27"/>
      <c r="F358" s="27"/>
      <c r="G358" s="14"/>
    </row>
    <row r="359" spans="2:7" ht="19.899999999999999" customHeight="1" x14ac:dyDescent="0.2">
      <c r="B359" s="17" t="s">
        <v>290</v>
      </c>
      <c r="C359" s="27" t="s">
        <v>651</v>
      </c>
      <c r="D359" s="27"/>
      <c r="E359" s="27"/>
      <c r="F359" s="27"/>
      <c r="G359" s="14">
        <f>SUM(G360:G364)</f>
        <v>0</v>
      </c>
    </row>
    <row r="360" spans="2:7" x14ac:dyDescent="0.2">
      <c r="B360" s="17" t="s">
        <v>291</v>
      </c>
      <c r="C360" s="27" t="s">
        <v>652</v>
      </c>
      <c r="D360" s="27"/>
      <c r="E360" s="27"/>
      <c r="F360" s="27"/>
      <c r="G360" s="14"/>
    </row>
    <row r="361" spans="2:7" x14ac:dyDescent="0.2">
      <c r="B361" s="17" t="s">
        <v>292</v>
      </c>
      <c r="C361" s="27" t="s">
        <v>653</v>
      </c>
      <c r="D361" s="27"/>
      <c r="E361" s="27"/>
      <c r="F361" s="27"/>
      <c r="G361" s="14"/>
    </row>
    <row r="362" spans="2:7" x14ac:dyDescent="0.2">
      <c r="B362" s="17" t="s">
        <v>293</v>
      </c>
      <c r="C362" s="27" t="s">
        <v>654</v>
      </c>
      <c r="D362" s="27"/>
      <c r="E362" s="27"/>
      <c r="F362" s="27"/>
      <c r="G362" s="14"/>
    </row>
    <row r="363" spans="2:7" x14ac:dyDescent="0.2">
      <c r="B363" s="17" t="s">
        <v>294</v>
      </c>
      <c r="C363" s="27" t="s">
        <v>655</v>
      </c>
      <c r="D363" s="27"/>
      <c r="E363" s="27"/>
      <c r="F363" s="27"/>
      <c r="G363" s="14"/>
    </row>
    <row r="364" spans="2:7" x14ac:dyDescent="0.2">
      <c r="B364" s="17" t="s">
        <v>295</v>
      </c>
      <c r="C364" s="27" t="s">
        <v>656</v>
      </c>
      <c r="D364" s="27"/>
      <c r="E364" s="27"/>
      <c r="F364" s="27"/>
      <c r="G364" s="14"/>
    </row>
    <row r="365" spans="2:7" x14ac:dyDescent="0.2">
      <c r="B365" s="17" t="s">
        <v>296</v>
      </c>
      <c r="C365" s="27" t="s">
        <v>657</v>
      </c>
      <c r="D365" s="27"/>
      <c r="E365" s="27"/>
      <c r="F365" s="27"/>
      <c r="G365" s="14">
        <f>G366+G369</f>
        <v>0</v>
      </c>
    </row>
    <row r="366" spans="2:7" x14ac:dyDescent="0.2">
      <c r="B366" s="17" t="s">
        <v>297</v>
      </c>
      <c r="C366" s="27" t="s">
        <v>658</v>
      </c>
      <c r="D366" s="27"/>
      <c r="E366" s="27"/>
      <c r="F366" s="27"/>
      <c r="G366" s="14">
        <f>G367+G368</f>
        <v>0</v>
      </c>
    </row>
    <row r="367" spans="2:7" ht="10.15" customHeight="1" x14ac:dyDescent="0.2">
      <c r="B367" s="17" t="s">
        <v>298</v>
      </c>
      <c r="C367" s="27" t="s">
        <v>659</v>
      </c>
      <c r="D367" s="27"/>
      <c r="E367" s="27"/>
      <c r="F367" s="27"/>
      <c r="G367" s="14"/>
    </row>
    <row r="368" spans="2:7" ht="10.15" customHeight="1" x14ac:dyDescent="0.2">
      <c r="B368" s="17" t="s">
        <v>299</v>
      </c>
      <c r="C368" s="27" t="s">
        <v>660</v>
      </c>
      <c r="D368" s="27"/>
      <c r="E368" s="27"/>
      <c r="F368" s="27"/>
      <c r="G368" s="14"/>
    </row>
    <row r="369" spans="2:7" x14ac:dyDescent="0.2">
      <c r="B369" s="17" t="s">
        <v>300</v>
      </c>
      <c r="C369" s="27" t="s">
        <v>661</v>
      </c>
      <c r="D369" s="27"/>
      <c r="E369" s="27"/>
      <c r="F369" s="27"/>
      <c r="G369" s="14">
        <f>G370+G371</f>
        <v>0</v>
      </c>
    </row>
    <row r="370" spans="2:7" ht="22.15" customHeight="1" x14ac:dyDescent="0.2">
      <c r="B370" s="17" t="s">
        <v>301</v>
      </c>
      <c r="C370" s="27" t="s">
        <v>662</v>
      </c>
      <c r="D370" s="27"/>
      <c r="E370" s="27"/>
      <c r="F370" s="27"/>
      <c r="G370" s="14"/>
    </row>
    <row r="371" spans="2:7" ht="19.899999999999999" customHeight="1" x14ac:dyDescent="0.2">
      <c r="B371" s="17" t="s">
        <v>302</v>
      </c>
      <c r="C371" s="27" t="s">
        <v>663</v>
      </c>
      <c r="D371" s="27"/>
      <c r="E371" s="27"/>
      <c r="F371" s="27"/>
      <c r="G371" s="14"/>
    </row>
    <row r="372" spans="2:7" ht="19.899999999999999" customHeight="1" x14ac:dyDescent="0.2">
      <c r="B372" s="17" t="s">
        <v>303</v>
      </c>
      <c r="C372" s="27" t="s">
        <v>664</v>
      </c>
      <c r="D372" s="27"/>
      <c r="E372" s="27"/>
      <c r="F372" s="27"/>
      <c r="G372" s="14">
        <f>G373+G374+G375</f>
        <v>0</v>
      </c>
    </row>
    <row r="373" spans="2:7" x14ac:dyDescent="0.2">
      <c r="B373" s="17" t="s">
        <v>304</v>
      </c>
      <c r="C373" s="27" t="s">
        <v>665</v>
      </c>
      <c r="D373" s="27"/>
      <c r="E373" s="27"/>
      <c r="F373" s="27"/>
      <c r="G373" s="14"/>
    </row>
    <row r="374" spans="2:7" x14ac:dyDescent="0.2">
      <c r="B374" s="17" t="s">
        <v>305</v>
      </c>
      <c r="C374" s="27" t="s">
        <v>666</v>
      </c>
      <c r="D374" s="27"/>
      <c r="E374" s="27"/>
      <c r="F374" s="27"/>
      <c r="G374" s="14"/>
    </row>
    <row r="375" spans="2:7" x14ac:dyDescent="0.2">
      <c r="B375" s="17" t="s">
        <v>306</v>
      </c>
      <c r="C375" s="27" t="s">
        <v>667</v>
      </c>
      <c r="D375" s="27"/>
      <c r="E375" s="27"/>
      <c r="F375" s="27"/>
      <c r="G375" s="14"/>
    </row>
    <row r="376" spans="2:7" x14ac:dyDescent="0.2">
      <c r="B376" s="17"/>
      <c r="C376" s="27" t="s">
        <v>425</v>
      </c>
      <c r="D376" s="27"/>
      <c r="E376" s="27"/>
      <c r="F376" s="27"/>
      <c r="G376" s="14"/>
    </row>
    <row r="377" spans="2:7" x14ac:dyDescent="0.2">
      <c r="B377" s="17" t="s">
        <v>307</v>
      </c>
      <c r="C377" s="27" t="s">
        <v>668</v>
      </c>
      <c r="D377" s="27"/>
      <c r="E377" s="27"/>
      <c r="F377" s="27"/>
      <c r="G377" s="14">
        <f>G379+G382+G387+G390+G394</f>
        <v>0</v>
      </c>
    </row>
    <row r="378" spans="2:7" x14ac:dyDescent="0.2">
      <c r="B378" s="17"/>
      <c r="C378" s="27" t="s">
        <v>425</v>
      </c>
      <c r="D378" s="27"/>
      <c r="E378" s="27"/>
      <c r="F378" s="27"/>
      <c r="G378" s="14"/>
    </row>
    <row r="379" spans="2:7" ht="19.899999999999999" customHeight="1" x14ac:dyDescent="0.2">
      <c r="B379" s="17" t="s">
        <v>308</v>
      </c>
      <c r="C379" s="27" t="s">
        <v>669</v>
      </c>
      <c r="D379" s="27"/>
      <c r="E379" s="27"/>
      <c r="F379" s="27"/>
      <c r="G379" s="14">
        <f>G380+G381</f>
        <v>0</v>
      </c>
    </row>
    <row r="380" spans="2:7" x14ac:dyDescent="0.2">
      <c r="B380" s="17" t="s">
        <v>309</v>
      </c>
      <c r="C380" s="27" t="s">
        <v>670</v>
      </c>
      <c r="D380" s="27"/>
      <c r="E380" s="27"/>
      <c r="F380" s="27"/>
      <c r="G380" s="14"/>
    </row>
    <row r="381" spans="2:7" x14ac:dyDescent="0.2">
      <c r="B381" s="17" t="s">
        <v>310</v>
      </c>
      <c r="C381" s="27" t="s">
        <v>644</v>
      </c>
      <c r="D381" s="27"/>
      <c r="E381" s="27"/>
      <c r="F381" s="27"/>
      <c r="G381" s="14"/>
    </row>
    <row r="382" spans="2:7" ht="19.899999999999999" customHeight="1" x14ac:dyDescent="0.2">
      <c r="B382" s="17" t="s">
        <v>311</v>
      </c>
      <c r="C382" s="27" t="s">
        <v>671</v>
      </c>
      <c r="D382" s="27"/>
      <c r="E382" s="27"/>
      <c r="F382" s="27"/>
      <c r="G382" s="14">
        <f>G383+G384+G385</f>
        <v>0</v>
      </c>
    </row>
    <row r="383" spans="2:7" x14ac:dyDescent="0.2">
      <c r="B383" s="17" t="s">
        <v>312</v>
      </c>
      <c r="C383" s="27" t="s">
        <v>652</v>
      </c>
      <c r="D383" s="27"/>
      <c r="E383" s="27"/>
      <c r="F383" s="27"/>
      <c r="G383" s="14"/>
    </row>
    <row r="384" spans="2:7" x14ac:dyDescent="0.2">
      <c r="B384" s="17" t="s">
        <v>313</v>
      </c>
      <c r="C384" s="27" t="s">
        <v>653</v>
      </c>
      <c r="D384" s="27"/>
      <c r="E384" s="27"/>
      <c r="F384" s="27"/>
      <c r="G384" s="14"/>
    </row>
    <row r="385" spans="2:7" x14ac:dyDescent="0.2">
      <c r="B385" s="17" t="s">
        <v>314</v>
      </c>
      <c r="C385" s="27" t="s">
        <v>654</v>
      </c>
      <c r="D385" s="27"/>
      <c r="E385" s="27"/>
      <c r="F385" s="27"/>
      <c r="G385" s="14"/>
    </row>
    <row r="386" spans="2:7" x14ac:dyDescent="0.2">
      <c r="B386" s="17"/>
      <c r="C386" s="27" t="s">
        <v>425</v>
      </c>
      <c r="D386" s="27"/>
      <c r="E386" s="27"/>
      <c r="F386" s="27"/>
      <c r="G386" s="14"/>
    </row>
    <row r="387" spans="2:7" x14ac:dyDescent="0.2">
      <c r="B387" s="17" t="s">
        <v>315</v>
      </c>
      <c r="C387" s="27" t="s">
        <v>672</v>
      </c>
      <c r="D387" s="27"/>
      <c r="E387" s="27"/>
      <c r="F387" s="27"/>
      <c r="G387" s="14">
        <f>+G388+G389</f>
        <v>0</v>
      </c>
    </row>
    <row r="388" spans="2:7" x14ac:dyDescent="0.2">
      <c r="B388" s="17" t="s">
        <v>316</v>
      </c>
      <c r="C388" s="27" t="s">
        <v>673</v>
      </c>
      <c r="D388" s="27"/>
      <c r="E388" s="27"/>
      <c r="F388" s="27"/>
      <c r="G388" s="14"/>
    </row>
    <row r="389" spans="2:7" x14ac:dyDescent="0.2">
      <c r="B389" s="17" t="s">
        <v>317</v>
      </c>
      <c r="C389" s="27" t="s">
        <v>674</v>
      </c>
      <c r="D389" s="27"/>
      <c r="E389" s="27"/>
      <c r="F389" s="27"/>
      <c r="G389" s="14"/>
    </row>
    <row r="390" spans="2:7" x14ac:dyDescent="0.2">
      <c r="B390" s="17" t="s">
        <v>318</v>
      </c>
      <c r="C390" s="27" t="s">
        <v>675</v>
      </c>
      <c r="D390" s="27"/>
      <c r="E390" s="27"/>
      <c r="F390" s="27"/>
      <c r="G390" s="14">
        <f>+G391+G392</f>
        <v>0</v>
      </c>
    </row>
    <row r="391" spans="2:7" x14ac:dyDescent="0.2">
      <c r="B391" s="17" t="s">
        <v>319</v>
      </c>
      <c r="C391" s="27" t="s">
        <v>676</v>
      </c>
      <c r="D391" s="27"/>
      <c r="E391" s="27"/>
      <c r="F391" s="27"/>
      <c r="G391" s="14"/>
    </row>
    <row r="392" spans="2:7" x14ac:dyDescent="0.2">
      <c r="B392" s="17" t="s">
        <v>320</v>
      </c>
      <c r="C392" s="27" t="s">
        <v>677</v>
      </c>
      <c r="D392" s="27"/>
      <c r="E392" s="27"/>
      <c r="F392" s="27"/>
      <c r="G392" s="14"/>
    </row>
    <row r="393" spans="2:7" x14ac:dyDescent="0.2">
      <c r="B393" s="17"/>
      <c r="C393" s="27" t="s">
        <v>425</v>
      </c>
      <c r="D393" s="27"/>
      <c r="E393" s="27"/>
      <c r="F393" s="27"/>
      <c r="G393" s="14"/>
    </row>
    <row r="394" spans="2:7" ht="19.899999999999999" customHeight="1" x14ac:dyDescent="0.2">
      <c r="B394" s="17" t="s">
        <v>321</v>
      </c>
      <c r="C394" s="27" t="s">
        <v>678</v>
      </c>
      <c r="D394" s="27"/>
      <c r="E394" s="27"/>
      <c r="F394" s="27"/>
      <c r="G394" s="14">
        <f>G395+G396+G397</f>
        <v>0</v>
      </c>
    </row>
    <row r="395" spans="2:7" x14ac:dyDescent="0.2">
      <c r="B395" s="17" t="s">
        <v>322</v>
      </c>
      <c r="C395" s="27" t="s">
        <v>665</v>
      </c>
      <c r="D395" s="27"/>
      <c r="E395" s="27"/>
      <c r="F395" s="27"/>
      <c r="G395" s="14"/>
    </row>
    <row r="396" spans="2:7" x14ac:dyDescent="0.2">
      <c r="B396" s="17" t="s">
        <v>323</v>
      </c>
      <c r="C396" s="27" t="s">
        <v>666</v>
      </c>
      <c r="D396" s="27"/>
      <c r="E396" s="27"/>
      <c r="F396" s="27"/>
      <c r="G396" s="14"/>
    </row>
    <row r="397" spans="2:7" x14ac:dyDescent="0.2">
      <c r="B397" s="17" t="s">
        <v>324</v>
      </c>
      <c r="C397" s="27" t="s">
        <v>667</v>
      </c>
      <c r="D397" s="27"/>
      <c r="E397" s="27"/>
      <c r="F397" s="27"/>
      <c r="G397" s="14"/>
    </row>
    <row r="398" spans="2:7" x14ac:dyDescent="0.2">
      <c r="B398" s="17"/>
      <c r="C398" s="27" t="s">
        <v>425</v>
      </c>
      <c r="D398" s="27"/>
      <c r="E398" s="27"/>
      <c r="F398" s="27"/>
      <c r="G398" s="14"/>
    </row>
    <row r="399" spans="2:7" x14ac:dyDescent="0.2">
      <c r="B399" s="16" t="s">
        <v>325</v>
      </c>
      <c r="C399" s="28" t="s">
        <v>679</v>
      </c>
      <c r="D399" s="28"/>
      <c r="E399" s="28"/>
      <c r="F399" s="28"/>
      <c r="G399" s="13"/>
    </row>
    <row r="400" spans="2:7" x14ac:dyDescent="0.2">
      <c r="B400" s="17"/>
      <c r="C400" s="27" t="s">
        <v>425</v>
      </c>
      <c r="D400" s="27"/>
      <c r="E400" s="27"/>
      <c r="F400" s="27"/>
      <c r="G400" s="14"/>
    </row>
    <row r="401" spans="2:7" x14ac:dyDescent="0.2">
      <c r="B401" s="16"/>
      <c r="C401" s="28" t="s">
        <v>326</v>
      </c>
      <c r="D401" s="28"/>
      <c r="E401" s="28"/>
      <c r="F401" s="28"/>
      <c r="G401" s="13">
        <f>G298</f>
        <v>-1046627.7200000001</v>
      </c>
    </row>
    <row r="402" spans="2:7" x14ac:dyDescent="0.2">
      <c r="B402" s="17"/>
      <c r="C402" s="27" t="s">
        <v>425</v>
      </c>
      <c r="D402" s="27"/>
      <c r="E402" s="27"/>
      <c r="F402" s="27"/>
      <c r="G402" s="14"/>
    </row>
    <row r="403" spans="2:7" x14ac:dyDescent="0.2">
      <c r="B403" s="17"/>
      <c r="C403" s="27" t="s">
        <v>425</v>
      </c>
      <c r="D403" s="27"/>
      <c r="E403" s="27"/>
      <c r="F403" s="27"/>
      <c r="G403" s="14"/>
    </row>
    <row r="404" spans="2:7" x14ac:dyDescent="0.2">
      <c r="B404" s="16">
        <v>3.2</v>
      </c>
      <c r="C404" s="28" t="s">
        <v>680</v>
      </c>
      <c r="D404" s="28"/>
      <c r="E404" s="28"/>
      <c r="F404" s="28"/>
      <c r="G404" s="13">
        <f>+G406+G452+G502</f>
        <v>0</v>
      </c>
    </row>
    <row r="405" spans="2:7" x14ac:dyDescent="0.2">
      <c r="B405" s="16"/>
      <c r="C405" s="28" t="s">
        <v>425</v>
      </c>
      <c r="D405" s="28"/>
      <c r="E405" s="28"/>
      <c r="F405" s="28"/>
      <c r="G405" s="13"/>
    </row>
    <row r="406" spans="2:7" x14ac:dyDescent="0.2">
      <c r="B406" s="16" t="s">
        <v>327</v>
      </c>
      <c r="C406" s="28" t="s">
        <v>681</v>
      </c>
      <c r="D406" s="28"/>
      <c r="E406" s="28"/>
      <c r="F406" s="28"/>
      <c r="G406" s="13"/>
    </row>
    <row r="407" spans="2:7" x14ac:dyDescent="0.2">
      <c r="B407" s="17" t="s">
        <v>328</v>
      </c>
      <c r="C407" s="27" t="s">
        <v>682</v>
      </c>
      <c r="D407" s="27"/>
      <c r="E407" s="27"/>
      <c r="F407" s="27"/>
      <c r="G407" s="14">
        <f>G408+G416+G420+G425+G427+G428</f>
        <v>945855.1399999999</v>
      </c>
    </row>
    <row r="408" spans="2:7" ht="19.899999999999999" customHeight="1" x14ac:dyDescent="0.2">
      <c r="B408" s="17" t="s">
        <v>329</v>
      </c>
      <c r="C408" s="27" t="s">
        <v>683</v>
      </c>
      <c r="D408" s="27"/>
      <c r="E408" s="27"/>
      <c r="F408" s="27"/>
      <c r="G408" s="14">
        <f>SUM(G409:G415)</f>
        <v>0</v>
      </c>
    </row>
    <row r="409" spans="2:7" x14ac:dyDescent="0.2">
      <c r="B409" s="17" t="s">
        <v>330</v>
      </c>
      <c r="C409" s="27" t="s">
        <v>602</v>
      </c>
      <c r="D409" s="27"/>
      <c r="E409" s="27"/>
      <c r="F409" s="27"/>
      <c r="G409" s="14"/>
    </row>
    <row r="410" spans="2:7" x14ac:dyDescent="0.2">
      <c r="B410" s="17" t="s">
        <v>331</v>
      </c>
      <c r="C410" s="27" t="s">
        <v>603</v>
      </c>
      <c r="D410" s="27"/>
      <c r="E410" s="27"/>
      <c r="F410" s="27"/>
      <c r="G410" s="14"/>
    </row>
    <row r="411" spans="2:7" x14ac:dyDescent="0.2">
      <c r="B411" s="17" t="s">
        <v>332</v>
      </c>
      <c r="C411" s="27" t="s">
        <v>604</v>
      </c>
      <c r="D411" s="27"/>
      <c r="E411" s="27"/>
      <c r="F411" s="27"/>
      <c r="G411" s="14"/>
    </row>
    <row r="412" spans="2:7" x14ac:dyDescent="0.2">
      <c r="B412" s="17" t="s">
        <v>333</v>
      </c>
      <c r="C412" s="27" t="s">
        <v>684</v>
      </c>
      <c r="D412" s="27"/>
      <c r="E412" s="27"/>
      <c r="F412" s="27"/>
      <c r="G412" s="14"/>
    </row>
    <row r="413" spans="2:7" x14ac:dyDescent="0.2">
      <c r="B413" s="17" t="s">
        <v>334</v>
      </c>
      <c r="C413" s="27" t="s">
        <v>606</v>
      </c>
      <c r="D413" s="27"/>
      <c r="E413" s="27"/>
      <c r="F413" s="27"/>
      <c r="G413" s="14"/>
    </row>
    <row r="414" spans="2:7" x14ac:dyDescent="0.2">
      <c r="B414" s="17" t="s">
        <v>335</v>
      </c>
      <c r="C414" s="27" t="s">
        <v>685</v>
      </c>
      <c r="D414" s="27"/>
      <c r="E414" s="27"/>
      <c r="F414" s="27"/>
      <c r="G414" s="14"/>
    </row>
    <row r="415" spans="2:7" x14ac:dyDescent="0.2">
      <c r="B415" s="17" t="s">
        <v>336</v>
      </c>
      <c r="C415" s="27" t="s">
        <v>608</v>
      </c>
      <c r="D415" s="27"/>
      <c r="E415" s="27"/>
      <c r="F415" s="27"/>
      <c r="G415" s="14"/>
    </row>
    <row r="416" spans="2:7" ht="19.899999999999999" customHeight="1" x14ac:dyDescent="0.2">
      <c r="B416" s="17" t="s">
        <v>337</v>
      </c>
      <c r="C416" s="27" t="s">
        <v>686</v>
      </c>
      <c r="D416" s="27"/>
      <c r="E416" s="27"/>
      <c r="F416" s="27"/>
      <c r="G416" s="14">
        <f>+G417+G418+G419</f>
        <v>0</v>
      </c>
    </row>
    <row r="417" spans="2:7" x14ac:dyDescent="0.2">
      <c r="B417" s="17" t="s">
        <v>338</v>
      </c>
      <c r="C417" s="27" t="s">
        <v>610</v>
      </c>
      <c r="D417" s="27"/>
      <c r="E417" s="27"/>
      <c r="F417" s="27"/>
      <c r="G417" s="14"/>
    </row>
    <row r="418" spans="2:7" x14ac:dyDescent="0.2">
      <c r="B418" s="17" t="s">
        <v>339</v>
      </c>
      <c r="C418" s="27" t="s">
        <v>591</v>
      </c>
      <c r="D418" s="27"/>
      <c r="E418" s="27"/>
      <c r="F418" s="27"/>
      <c r="G418" s="14"/>
    </row>
    <row r="419" spans="2:7" ht="10.15" customHeight="1" x14ac:dyDescent="0.2">
      <c r="B419" s="17" t="s">
        <v>340</v>
      </c>
      <c r="C419" s="27" t="s">
        <v>612</v>
      </c>
      <c r="D419" s="27"/>
      <c r="E419" s="27"/>
      <c r="F419" s="27"/>
      <c r="G419" s="14"/>
    </row>
    <row r="420" spans="2:7" ht="19.899999999999999" customHeight="1" x14ac:dyDescent="0.2">
      <c r="B420" s="17" t="s">
        <v>341</v>
      </c>
      <c r="C420" s="27" t="s">
        <v>687</v>
      </c>
      <c r="D420" s="27"/>
      <c r="E420" s="27"/>
      <c r="F420" s="27"/>
      <c r="G420" s="14">
        <f>SUM(G421:G424)</f>
        <v>945841.82</v>
      </c>
    </row>
    <row r="421" spans="2:7" x14ac:dyDescent="0.2">
      <c r="B421" s="17" t="s">
        <v>342</v>
      </c>
      <c r="C421" s="27" t="s">
        <v>614</v>
      </c>
      <c r="D421" s="27"/>
      <c r="E421" s="27"/>
      <c r="F421" s="27"/>
      <c r="G421" s="14">
        <v>945841.82</v>
      </c>
    </row>
    <row r="422" spans="2:7" x14ac:dyDescent="0.2">
      <c r="B422" s="17" t="s">
        <v>343</v>
      </c>
      <c r="C422" s="27" t="s">
        <v>615</v>
      </c>
      <c r="D422" s="27"/>
      <c r="E422" s="27"/>
      <c r="F422" s="27"/>
      <c r="G422" s="14"/>
    </row>
    <row r="423" spans="2:7" x14ac:dyDescent="0.2">
      <c r="B423" s="17" t="s">
        <v>344</v>
      </c>
      <c r="C423" s="27" t="s">
        <v>616</v>
      </c>
      <c r="D423" s="27"/>
      <c r="E423" s="27"/>
      <c r="F423" s="27"/>
      <c r="G423" s="14"/>
    </row>
    <row r="424" spans="2:7" x14ac:dyDescent="0.2">
      <c r="B424" s="17" t="s">
        <v>345</v>
      </c>
      <c r="C424" s="27" t="s">
        <v>688</v>
      </c>
      <c r="D424" s="27"/>
      <c r="E424" s="27"/>
      <c r="F424" s="27"/>
      <c r="G424" s="14"/>
    </row>
    <row r="425" spans="2:7" ht="19.899999999999999" customHeight="1" x14ac:dyDescent="0.2">
      <c r="B425" s="17" t="s">
        <v>346</v>
      </c>
      <c r="C425" s="27" t="s">
        <v>689</v>
      </c>
      <c r="D425" s="27"/>
      <c r="E425" s="27"/>
      <c r="F425" s="27"/>
      <c r="G425" s="14">
        <f>+G426</f>
        <v>0</v>
      </c>
    </row>
    <row r="426" spans="2:7" x14ac:dyDescent="0.2">
      <c r="B426" s="17" t="s">
        <v>347</v>
      </c>
      <c r="C426" s="27" t="s">
        <v>619</v>
      </c>
      <c r="D426" s="27"/>
      <c r="E426" s="27"/>
      <c r="F426" s="27"/>
      <c r="G426" s="14"/>
    </row>
    <row r="427" spans="2:7" x14ac:dyDescent="0.2">
      <c r="B427" s="17" t="s">
        <v>348</v>
      </c>
      <c r="C427" s="27" t="s">
        <v>690</v>
      </c>
      <c r="D427" s="27"/>
      <c r="E427" s="27"/>
      <c r="F427" s="27"/>
      <c r="G427" s="14"/>
    </row>
    <row r="428" spans="2:7" ht="19.899999999999999" customHeight="1" x14ac:dyDescent="0.2">
      <c r="B428" s="17" t="s">
        <v>349</v>
      </c>
      <c r="C428" s="27" t="s">
        <v>691</v>
      </c>
      <c r="D428" s="27"/>
      <c r="E428" s="27"/>
      <c r="F428" s="27"/>
      <c r="G428" s="14">
        <f>SUM(G429:G434)</f>
        <v>13.32</v>
      </c>
    </row>
    <row r="429" spans="2:7" x14ac:dyDescent="0.2">
      <c r="B429" s="17" t="s">
        <v>350</v>
      </c>
      <c r="C429" s="27" t="s">
        <v>622</v>
      </c>
      <c r="D429" s="27"/>
      <c r="E429" s="27"/>
      <c r="F429" s="27"/>
      <c r="G429" s="14"/>
    </row>
    <row r="430" spans="2:7" x14ac:dyDescent="0.2">
      <c r="B430" s="17" t="s">
        <v>351</v>
      </c>
      <c r="C430" s="27" t="s">
        <v>623</v>
      </c>
      <c r="D430" s="27"/>
      <c r="E430" s="27"/>
      <c r="F430" s="27"/>
      <c r="G430" s="14"/>
    </row>
    <row r="431" spans="2:7" x14ac:dyDescent="0.2">
      <c r="B431" s="17" t="s">
        <v>352</v>
      </c>
      <c r="C431" s="27" t="s">
        <v>624</v>
      </c>
      <c r="D431" s="27"/>
      <c r="E431" s="27"/>
      <c r="F431" s="27"/>
      <c r="G431" s="14"/>
    </row>
    <row r="432" spans="2:7" x14ac:dyDescent="0.2">
      <c r="B432" s="17" t="s">
        <v>353</v>
      </c>
      <c r="C432" s="27" t="s">
        <v>625</v>
      </c>
      <c r="D432" s="27"/>
      <c r="E432" s="27"/>
      <c r="F432" s="27"/>
      <c r="G432" s="14"/>
    </row>
    <row r="433" spans="2:7" x14ac:dyDescent="0.2">
      <c r="B433" s="17" t="s">
        <v>354</v>
      </c>
      <c r="C433" s="27" t="s">
        <v>692</v>
      </c>
      <c r="D433" s="27"/>
      <c r="E433" s="27"/>
      <c r="F433" s="27"/>
      <c r="G433" s="14">
        <v>13.32</v>
      </c>
    </row>
    <row r="434" spans="2:7" ht="10.15" customHeight="1" x14ac:dyDescent="0.2">
      <c r="B434" s="17" t="s">
        <v>355</v>
      </c>
      <c r="C434" s="27" t="s">
        <v>693</v>
      </c>
      <c r="D434" s="27"/>
      <c r="E434" s="27"/>
      <c r="F434" s="27"/>
      <c r="G434" s="14"/>
    </row>
    <row r="435" spans="2:7" x14ac:dyDescent="0.2">
      <c r="B435" s="17" t="s">
        <v>356</v>
      </c>
      <c r="C435" s="27" t="s">
        <v>694</v>
      </c>
      <c r="D435" s="27"/>
      <c r="E435" s="27"/>
      <c r="F435" s="27"/>
      <c r="G435" s="14">
        <f>G436+G445</f>
        <v>0</v>
      </c>
    </row>
    <row r="436" spans="2:7" x14ac:dyDescent="0.2">
      <c r="B436" s="17" t="s">
        <v>357</v>
      </c>
      <c r="C436" s="27" t="s">
        <v>695</v>
      </c>
      <c r="D436" s="27"/>
      <c r="E436" s="27"/>
      <c r="F436" s="27"/>
      <c r="G436" s="14">
        <f>G437+G440+G441+G442</f>
        <v>0</v>
      </c>
    </row>
    <row r="437" spans="2:7" x14ac:dyDescent="0.2">
      <c r="B437" s="17" t="s">
        <v>358</v>
      </c>
      <c r="C437" s="27" t="s">
        <v>696</v>
      </c>
      <c r="D437" s="27"/>
      <c r="E437" s="27"/>
      <c r="F437" s="27"/>
      <c r="G437" s="14">
        <f>+G438+G439</f>
        <v>0</v>
      </c>
    </row>
    <row r="438" spans="2:7" x14ac:dyDescent="0.2">
      <c r="B438" s="17" t="s">
        <v>359</v>
      </c>
      <c r="C438" s="27" t="s">
        <v>455</v>
      </c>
      <c r="D438" s="27"/>
      <c r="E438" s="27"/>
      <c r="F438" s="27"/>
      <c r="G438" s="14"/>
    </row>
    <row r="439" spans="2:7" x14ac:dyDescent="0.2">
      <c r="B439" s="17" t="s">
        <v>360</v>
      </c>
      <c r="C439" s="27" t="s">
        <v>456</v>
      </c>
      <c r="D439" s="27"/>
      <c r="E439" s="27"/>
      <c r="F439" s="27"/>
      <c r="G439" s="14"/>
    </row>
    <row r="440" spans="2:7" ht="10.15" customHeight="1" x14ac:dyDescent="0.2">
      <c r="B440" s="17" t="s">
        <v>361</v>
      </c>
      <c r="C440" s="27" t="s">
        <v>697</v>
      </c>
      <c r="D440" s="27"/>
      <c r="E440" s="27"/>
      <c r="F440" s="27"/>
      <c r="G440" s="14"/>
    </row>
    <row r="441" spans="2:7" x14ac:dyDescent="0.2">
      <c r="B441" s="17" t="s">
        <v>362</v>
      </c>
      <c r="C441" s="27" t="s">
        <v>698</v>
      </c>
      <c r="D441" s="27"/>
      <c r="E441" s="27"/>
      <c r="F441" s="27"/>
      <c r="G441" s="14"/>
    </row>
    <row r="442" spans="2:7" x14ac:dyDescent="0.2">
      <c r="B442" s="17" t="s">
        <v>363</v>
      </c>
      <c r="C442" s="27" t="s">
        <v>598</v>
      </c>
      <c r="D442" s="27"/>
      <c r="E442" s="27"/>
      <c r="F442" s="27"/>
      <c r="G442" s="14">
        <f>+G443+G444</f>
        <v>0</v>
      </c>
    </row>
    <row r="443" spans="2:7" ht="10.15" customHeight="1" x14ac:dyDescent="0.2">
      <c r="B443" s="17" t="s">
        <v>364</v>
      </c>
      <c r="C443" s="27" t="s">
        <v>455</v>
      </c>
      <c r="D443" s="27"/>
      <c r="E443" s="27"/>
      <c r="F443" s="27"/>
      <c r="G443" s="14"/>
    </row>
    <row r="444" spans="2:7" x14ac:dyDescent="0.2">
      <c r="B444" s="17" t="s">
        <v>365</v>
      </c>
      <c r="C444" s="27" t="s">
        <v>456</v>
      </c>
      <c r="D444" s="27"/>
      <c r="E444" s="27"/>
      <c r="F444" s="27"/>
      <c r="G444" s="14"/>
    </row>
    <row r="445" spans="2:7" ht="19.899999999999999" customHeight="1" x14ac:dyDescent="0.2">
      <c r="B445" s="17" t="s">
        <v>366</v>
      </c>
      <c r="C445" s="27" t="s">
        <v>699</v>
      </c>
      <c r="D445" s="27"/>
      <c r="E445" s="27"/>
      <c r="F445" s="27"/>
      <c r="G445" s="14">
        <f>SUM(G446:G450)</f>
        <v>0</v>
      </c>
    </row>
    <row r="446" spans="2:7" x14ac:dyDescent="0.2">
      <c r="B446" s="17" t="s">
        <v>367</v>
      </c>
      <c r="C446" s="27" t="s">
        <v>635</v>
      </c>
      <c r="D446" s="27"/>
      <c r="E446" s="27"/>
      <c r="F446" s="27"/>
      <c r="G446" s="14"/>
    </row>
    <row r="447" spans="2:7" x14ac:dyDescent="0.2">
      <c r="B447" s="17" t="s">
        <v>368</v>
      </c>
      <c r="C447" s="27" t="s">
        <v>636</v>
      </c>
      <c r="D447" s="27"/>
      <c r="E447" s="27"/>
      <c r="F447" s="27"/>
      <c r="G447" s="14"/>
    </row>
    <row r="448" spans="2:7" x14ac:dyDescent="0.2">
      <c r="B448" s="17" t="s">
        <v>369</v>
      </c>
      <c r="C448" s="27" t="s">
        <v>700</v>
      </c>
      <c r="D448" s="27"/>
      <c r="E448" s="27"/>
      <c r="F448" s="27"/>
      <c r="G448" s="14"/>
    </row>
    <row r="449" spans="2:7" x14ac:dyDescent="0.2">
      <c r="B449" s="17" t="s">
        <v>370</v>
      </c>
      <c r="C449" s="27" t="s">
        <v>637</v>
      </c>
      <c r="D449" s="27"/>
      <c r="E449" s="27"/>
      <c r="F449" s="27"/>
      <c r="G449" s="14"/>
    </row>
    <row r="450" spans="2:7" ht="10.15" customHeight="1" x14ac:dyDescent="0.2">
      <c r="B450" s="17" t="s">
        <v>371</v>
      </c>
      <c r="C450" s="27" t="s">
        <v>638</v>
      </c>
      <c r="D450" s="27"/>
      <c r="E450" s="27"/>
      <c r="F450" s="27"/>
      <c r="G450" s="14"/>
    </row>
    <row r="451" spans="2:7" x14ac:dyDescent="0.2">
      <c r="B451" s="16"/>
      <c r="C451" s="28" t="s">
        <v>425</v>
      </c>
      <c r="D451" s="28"/>
      <c r="E451" s="28"/>
      <c r="F451" s="28"/>
      <c r="G451" s="13"/>
    </row>
    <row r="452" spans="2:7" x14ac:dyDescent="0.2">
      <c r="B452" s="16" t="s">
        <v>372</v>
      </c>
      <c r="C452" s="28" t="s">
        <v>701</v>
      </c>
      <c r="D452" s="28"/>
      <c r="E452" s="28"/>
      <c r="F452" s="28"/>
      <c r="G452" s="13">
        <f>G453+G482</f>
        <v>0</v>
      </c>
    </row>
    <row r="453" spans="2:7" x14ac:dyDescent="0.2">
      <c r="B453" s="17" t="s">
        <v>373</v>
      </c>
      <c r="C453" s="27" t="s">
        <v>702</v>
      </c>
      <c r="D453" s="27"/>
      <c r="E453" s="27"/>
      <c r="F453" s="27"/>
      <c r="G453" s="14"/>
    </row>
    <row r="454" spans="2:7" ht="19.899999999999999" customHeight="1" x14ac:dyDescent="0.2">
      <c r="B454" s="17" t="s">
        <v>374</v>
      </c>
      <c r="C454" s="27" t="s">
        <v>703</v>
      </c>
      <c r="D454" s="27"/>
      <c r="E454" s="27"/>
      <c r="F454" s="27"/>
      <c r="G454" s="14">
        <f>SUM(G455:G463)</f>
        <v>-7127850.6199999992</v>
      </c>
    </row>
    <row r="455" spans="2:7" x14ac:dyDescent="0.2">
      <c r="B455" s="17" t="s">
        <v>375</v>
      </c>
      <c r="C455" s="27" t="s">
        <v>704</v>
      </c>
      <c r="D455" s="27"/>
      <c r="E455" s="27"/>
      <c r="F455" s="27"/>
      <c r="G455" s="14"/>
    </row>
    <row r="456" spans="2:7" x14ac:dyDescent="0.2">
      <c r="B456" s="17" t="s">
        <v>376</v>
      </c>
      <c r="C456" s="27" t="s">
        <v>643</v>
      </c>
      <c r="D456" s="27"/>
      <c r="E456" s="27"/>
      <c r="F456" s="27"/>
      <c r="G456" s="14">
        <v>-4331545.0199999996</v>
      </c>
    </row>
    <row r="457" spans="2:7" x14ac:dyDescent="0.2">
      <c r="B457" s="17" t="s">
        <v>377</v>
      </c>
      <c r="C457" s="27" t="s">
        <v>644</v>
      </c>
      <c r="D457" s="27"/>
      <c r="E457" s="27"/>
      <c r="F457" s="27"/>
      <c r="G457" s="14"/>
    </row>
    <row r="458" spans="2:7" x14ac:dyDescent="0.2">
      <c r="B458" s="17" t="s">
        <v>378</v>
      </c>
      <c r="C458" s="27" t="s">
        <v>645</v>
      </c>
      <c r="D458" s="27"/>
      <c r="E458" s="27"/>
      <c r="F458" s="27"/>
      <c r="G458" s="14">
        <v>-2796305.6</v>
      </c>
    </row>
    <row r="459" spans="2:7" x14ac:dyDescent="0.2">
      <c r="B459" s="17" t="s">
        <v>379</v>
      </c>
      <c r="C459" s="27" t="s">
        <v>646</v>
      </c>
      <c r="D459" s="27"/>
      <c r="E459" s="27"/>
      <c r="F459" s="27"/>
      <c r="G459" s="14"/>
    </row>
    <row r="460" spans="2:7" ht="21" customHeight="1" x14ac:dyDescent="0.2">
      <c r="B460" s="17" t="s">
        <v>380</v>
      </c>
      <c r="C460" s="27" t="s">
        <v>705</v>
      </c>
      <c r="D460" s="27"/>
      <c r="E460" s="27"/>
      <c r="F460" s="27"/>
      <c r="G460" s="14"/>
    </row>
    <row r="461" spans="2:7" x14ac:dyDescent="0.2">
      <c r="B461" s="17" t="s">
        <v>381</v>
      </c>
      <c r="C461" s="27" t="s">
        <v>648</v>
      </c>
      <c r="D461" s="27"/>
      <c r="E461" s="27"/>
      <c r="F461" s="27"/>
      <c r="G461" s="14"/>
    </row>
    <row r="462" spans="2:7" x14ac:dyDescent="0.2">
      <c r="B462" s="17" t="s">
        <v>382</v>
      </c>
      <c r="C462" s="27" t="s">
        <v>706</v>
      </c>
      <c r="D462" s="27"/>
      <c r="E462" s="27"/>
      <c r="F462" s="27"/>
      <c r="G462" s="14"/>
    </row>
    <row r="463" spans="2:7" x14ac:dyDescent="0.2">
      <c r="B463" s="17" t="s">
        <v>383</v>
      </c>
      <c r="C463" s="27" t="s">
        <v>650</v>
      </c>
      <c r="D463" s="27"/>
      <c r="E463" s="27"/>
      <c r="F463" s="27"/>
      <c r="G463" s="14"/>
    </row>
    <row r="464" spans="2:7" ht="19.899999999999999" customHeight="1" x14ac:dyDescent="0.2">
      <c r="B464" s="17" t="s">
        <v>384</v>
      </c>
      <c r="C464" s="27" t="s">
        <v>707</v>
      </c>
      <c r="D464" s="27"/>
      <c r="E464" s="27"/>
      <c r="F464" s="27"/>
      <c r="G464" s="14">
        <f>SUM(G465:G469)</f>
        <v>0</v>
      </c>
    </row>
    <row r="465" spans="2:7" x14ac:dyDescent="0.2">
      <c r="B465" s="17" t="s">
        <v>385</v>
      </c>
      <c r="C465" s="27" t="s">
        <v>652</v>
      </c>
      <c r="D465" s="27"/>
      <c r="E465" s="27"/>
      <c r="F465" s="27"/>
      <c r="G465" s="14"/>
    </row>
    <row r="466" spans="2:7" x14ac:dyDescent="0.2">
      <c r="B466" s="17" t="s">
        <v>386</v>
      </c>
      <c r="C466" s="27" t="s">
        <v>653</v>
      </c>
      <c r="D466" s="27"/>
      <c r="E466" s="27"/>
      <c r="F466" s="27"/>
      <c r="G466" s="14"/>
    </row>
    <row r="467" spans="2:7" x14ac:dyDescent="0.2">
      <c r="B467" s="17" t="s">
        <v>387</v>
      </c>
      <c r="C467" s="27" t="s">
        <v>654</v>
      </c>
      <c r="D467" s="27"/>
      <c r="E467" s="27"/>
      <c r="F467" s="27"/>
      <c r="G467" s="14"/>
    </row>
    <row r="468" spans="2:7" x14ac:dyDescent="0.2">
      <c r="B468" s="17" t="s">
        <v>388</v>
      </c>
      <c r="C468" s="27" t="s">
        <v>655</v>
      </c>
      <c r="D468" s="27"/>
      <c r="E468" s="27"/>
      <c r="F468" s="27"/>
      <c r="G468" s="14"/>
    </row>
    <row r="469" spans="2:7" x14ac:dyDescent="0.2">
      <c r="B469" s="17" t="s">
        <v>389</v>
      </c>
      <c r="C469" s="27" t="s">
        <v>656</v>
      </c>
      <c r="D469" s="27"/>
      <c r="E469" s="27"/>
      <c r="F469" s="27"/>
      <c r="G469" s="14"/>
    </row>
    <row r="470" spans="2:7" x14ac:dyDescent="0.2">
      <c r="B470" s="17" t="s">
        <v>390</v>
      </c>
      <c r="C470" s="27" t="s">
        <v>708</v>
      </c>
      <c r="D470" s="27"/>
      <c r="E470" s="27"/>
      <c r="F470" s="27"/>
      <c r="G470" s="14">
        <f>G471</f>
        <v>0</v>
      </c>
    </row>
    <row r="471" spans="2:7" ht="19.899999999999999" customHeight="1" x14ac:dyDescent="0.2">
      <c r="B471" s="17" t="s">
        <v>391</v>
      </c>
      <c r="C471" s="27" t="s">
        <v>709</v>
      </c>
      <c r="D471" s="27"/>
      <c r="E471" s="27"/>
      <c r="F471" s="27"/>
      <c r="G471" s="14">
        <f>+G472+G473</f>
        <v>0</v>
      </c>
    </row>
    <row r="472" spans="2:7" ht="22.15" customHeight="1" x14ac:dyDescent="0.2">
      <c r="B472" s="17" t="s">
        <v>392</v>
      </c>
      <c r="C472" s="27" t="s">
        <v>710</v>
      </c>
      <c r="D472" s="27"/>
      <c r="E472" s="27"/>
      <c r="F472" s="27"/>
      <c r="G472" s="14"/>
    </row>
    <row r="473" spans="2:7" ht="19.899999999999999" customHeight="1" x14ac:dyDescent="0.2">
      <c r="B473" s="17" t="s">
        <v>393</v>
      </c>
      <c r="C473" s="27" t="s">
        <v>711</v>
      </c>
      <c r="D473" s="27"/>
      <c r="E473" s="27"/>
      <c r="F473" s="27"/>
      <c r="G473" s="14"/>
    </row>
    <row r="474" spans="2:7" x14ac:dyDescent="0.2">
      <c r="B474" s="17" t="s">
        <v>394</v>
      </c>
      <c r="C474" s="27" t="s">
        <v>712</v>
      </c>
      <c r="D474" s="27"/>
      <c r="E474" s="27"/>
      <c r="F474" s="27"/>
      <c r="G474" s="14">
        <f>+G475+G476</f>
        <v>0</v>
      </c>
    </row>
    <row r="475" spans="2:7" ht="19.899999999999999" customHeight="1" x14ac:dyDescent="0.2">
      <c r="B475" s="17" t="s">
        <v>395</v>
      </c>
      <c r="C475" s="27" t="s">
        <v>713</v>
      </c>
      <c r="D475" s="27"/>
      <c r="E475" s="27"/>
      <c r="F475" s="27"/>
      <c r="G475" s="14"/>
    </row>
    <row r="476" spans="2:7" ht="19.899999999999999" customHeight="1" x14ac:dyDescent="0.2">
      <c r="B476" s="17" t="s">
        <v>396</v>
      </c>
      <c r="C476" s="27" t="s">
        <v>714</v>
      </c>
      <c r="D476" s="27"/>
      <c r="E476" s="27"/>
      <c r="F476" s="27"/>
      <c r="G476" s="14"/>
    </row>
    <row r="477" spans="2:7" ht="19.899999999999999" customHeight="1" x14ac:dyDescent="0.2">
      <c r="B477" s="17" t="s">
        <v>397</v>
      </c>
      <c r="C477" s="27" t="s">
        <v>715</v>
      </c>
      <c r="D477" s="27"/>
      <c r="E477" s="27"/>
      <c r="F477" s="27"/>
      <c r="G477" s="14">
        <f>+G478+G479+G480</f>
        <v>0</v>
      </c>
    </row>
    <row r="478" spans="2:7" x14ac:dyDescent="0.2">
      <c r="B478" s="17" t="s">
        <v>398</v>
      </c>
      <c r="C478" s="27" t="s">
        <v>665</v>
      </c>
      <c r="D478" s="27"/>
      <c r="E478" s="27"/>
      <c r="F478" s="27"/>
      <c r="G478" s="14"/>
    </row>
    <row r="479" spans="2:7" x14ac:dyDescent="0.2">
      <c r="B479" s="17" t="s">
        <v>399</v>
      </c>
      <c r="C479" s="27" t="s">
        <v>716</v>
      </c>
      <c r="D479" s="27"/>
      <c r="E479" s="27"/>
      <c r="F479" s="27"/>
      <c r="G479" s="14"/>
    </row>
    <row r="480" spans="2:7" x14ac:dyDescent="0.2">
      <c r="B480" s="17" t="s">
        <v>400</v>
      </c>
      <c r="C480" s="27" t="s">
        <v>667</v>
      </c>
      <c r="D480" s="27"/>
      <c r="E480" s="27"/>
      <c r="F480" s="27"/>
      <c r="G480" s="14"/>
    </row>
    <row r="481" spans="2:7" x14ac:dyDescent="0.2">
      <c r="B481" s="17"/>
      <c r="C481" s="27" t="s">
        <v>425</v>
      </c>
      <c r="D481" s="27"/>
      <c r="E481" s="27"/>
      <c r="F481" s="27"/>
      <c r="G481" s="14"/>
    </row>
    <row r="482" spans="2:7" x14ac:dyDescent="0.2">
      <c r="B482" s="17" t="s">
        <v>401</v>
      </c>
      <c r="C482" s="27" t="s">
        <v>717</v>
      </c>
      <c r="D482" s="27"/>
      <c r="E482" s="27"/>
      <c r="F482" s="27"/>
      <c r="G482" s="14">
        <f>G483+G486+G490+G497</f>
        <v>0</v>
      </c>
    </row>
    <row r="483" spans="2:7" ht="19.899999999999999" customHeight="1" x14ac:dyDescent="0.2">
      <c r="B483" s="17" t="s">
        <v>402</v>
      </c>
      <c r="C483" s="27" t="s">
        <v>718</v>
      </c>
      <c r="D483" s="27"/>
      <c r="E483" s="27"/>
      <c r="F483" s="27"/>
      <c r="G483" s="14">
        <f>+G484+G485</f>
        <v>0</v>
      </c>
    </row>
    <row r="484" spans="2:7" x14ac:dyDescent="0.2">
      <c r="B484" s="17" t="s">
        <v>403</v>
      </c>
      <c r="C484" s="27" t="s">
        <v>643</v>
      </c>
      <c r="D484" s="27"/>
      <c r="E484" s="27"/>
      <c r="F484" s="27"/>
      <c r="G484" s="14"/>
    </row>
    <row r="485" spans="2:7" x14ac:dyDescent="0.2">
      <c r="B485" s="17" t="s">
        <v>404</v>
      </c>
      <c r="C485" s="27" t="s">
        <v>644</v>
      </c>
      <c r="D485" s="27"/>
      <c r="E485" s="27"/>
      <c r="F485" s="27"/>
      <c r="G485" s="14"/>
    </row>
    <row r="486" spans="2:7" x14ac:dyDescent="0.2">
      <c r="B486" s="17" t="s">
        <v>405</v>
      </c>
      <c r="C486" s="27" t="s">
        <v>719</v>
      </c>
      <c r="D486" s="27"/>
      <c r="E486" s="27"/>
      <c r="F486" s="27"/>
      <c r="G486" s="14">
        <f>G487+G488+G489</f>
        <v>0</v>
      </c>
    </row>
    <row r="487" spans="2:7" x14ac:dyDescent="0.2">
      <c r="B487" s="17" t="s">
        <v>406</v>
      </c>
      <c r="C487" s="27" t="s">
        <v>652</v>
      </c>
      <c r="D487" s="27"/>
      <c r="E487" s="27"/>
      <c r="F487" s="27"/>
      <c r="G487" s="14"/>
    </row>
    <row r="488" spans="2:7" x14ac:dyDescent="0.2">
      <c r="B488" s="17" t="s">
        <v>407</v>
      </c>
      <c r="C488" s="27" t="s">
        <v>653</v>
      </c>
      <c r="D488" s="27"/>
      <c r="E488" s="27"/>
      <c r="F488" s="27"/>
      <c r="G488" s="14"/>
    </row>
    <row r="489" spans="2:7" x14ac:dyDescent="0.2">
      <c r="B489" s="17" t="s">
        <v>408</v>
      </c>
      <c r="C489" s="27" t="s">
        <v>654</v>
      </c>
      <c r="D489" s="27"/>
      <c r="E489" s="27"/>
      <c r="F489" s="27"/>
      <c r="G489" s="14"/>
    </row>
    <row r="490" spans="2:7" ht="10.15" customHeight="1" x14ac:dyDescent="0.2">
      <c r="B490" s="17" t="s">
        <v>409</v>
      </c>
      <c r="C490" s="27" t="s">
        <v>720</v>
      </c>
      <c r="D490" s="27"/>
      <c r="E490" s="27"/>
      <c r="F490" s="27"/>
      <c r="G490" s="14">
        <f>G491</f>
        <v>0</v>
      </c>
    </row>
    <row r="491" spans="2:7" x14ac:dyDescent="0.2">
      <c r="B491" s="17" t="s">
        <v>410</v>
      </c>
      <c r="C491" s="27" t="s">
        <v>721</v>
      </c>
      <c r="D491" s="27"/>
      <c r="E491" s="27"/>
      <c r="F491" s="27"/>
      <c r="G491" s="14">
        <f>+G492+G493</f>
        <v>0</v>
      </c>
    </row>
    <row r="492" spans="2:7" x14ac:dyDescent="0.2">
      <c r="B492" s="17" t="s">
        <v>411</v>
      </c>
      <c r="C492" s="27" t="s">
        <v>722</v>
      </c>
      <c r="D492" s="27"/>
      <c r="E492" s="27"/>
      <c r="F492" s="27"/>
      <c r="G492" s="14"/>
    </row>
    <row r="493" spans="2:7" x14ac:dyDescent="0.2">
      <c r="B493" s="17" t="s">
        <v>412</v>
      </c>
      <c r="C493" s="27" t="s">
        <v>723</v>
      </c>
      <c r="D493" s="27"/>
      <c r="E493" s="27"/>
      <c r="F493" s="27"/>
      <c r="G493" s="14"/>
    </row>
    <row r="494" spans="2:7" x14ac:dyDescent="0.2">
      <c r="B494" s="17" t="s">
        <v>413</v>
      </c>
      <c r="C494" s="27" t="s">
        <v>661</v>
      </c>
      <c r="D494" s="27"/>
      <c r="E494" s="27"/>
      <c r="F494" s="27"/>
      <c r="G494" s="14">
        <f>+G495+G496</f>
        <v>0</v>
      </c>
    </row>
    <row r="495" spans="2:7" x14ac:dyDescent="0.2">
      <c r="B495" s="17" t="s">
        <v>414</v>
      </c>
      <c r="C495" s="27" t="s">
        <v>724</v>
      </c>
      <c r="D495" s="27"/>
      <c r="E495" s="27"/>
      <c r="F495" s="27"/>
      <c r="G495" s="14"/>
    </row>
    <row r="496" spans="2:7" x14ac:dyDescent="0.2">
      <c r="B496" s="17" t="s">
        <v>415</v>
      </c>
      <c r="C496" s="27" t="s">
        <v>725</v>
      </c>
      <c r="D496" s="27"/>
      <c r="E496" s="27"/>
      <c r="F496" s="27"/>
      <c r="G496" s="14"/>
    </row>
    <row r="497" spans="2:7" x14ac:dyDescent="0.2">
      <c r="B497" s="17" t="s">
        <v>416</v>
      </c>
      <c r="C497" s="27" t="s">
        <v>726</v>
      </c>
      <c r="D497" s="27"/>
      <c r="E497" s="27"/>
      <c r="F497" s="27"/>
      <c r="G497" s="14">
        <f>+G498+G499+G500</f>
        <v>0</v>
      </c>
    </row>
    <row r="498" spans="2:7" x14ac:dyDescent="0.2">
      <c r="B498" s="17" t="s">
        <v>417</v>
      </c>
      <c r="C498" s="27" t="s">
        <v>665</v>
      </c>
      <c r="D498" s="27"/>
      <c r="E498" s="27"/>
      <c r="F498" s="27"/>
      <c r="G498" s="14"/>
    </row>
    <row r="499" spans="2:7" x14ac:dyDescent="0.2">
      <c r="B499" s="17" t="s">
        <v>418</v>
      </c>
      <c r="C499" s="27" t="s">
        <v>716</v>
      </c>
      <c r="D499" s="27"/>
      <c r="E499" s="27"/>
      <c r="F499" s="27"/>
      <c r="G499" s="14"/>
    </row>
    <row r="500" spans="2:7" x14ac:dyDescent="0.2">
      <c r="B500" s="17" t="s">
        <v>419</v>
      </c>
      <c r="C500" s="27" t="s">
        <v>667</v>
      </c>
      <c r="D500" s="27"/>
      <c r="E500" s="27"/>
      <c r="F500" s="27"/>
      <c r="G500" s="14"/>
    </row>
    <row r="501" spans="2:7" x14ac:dyDescent="0.2">
      <c r="B501" s="17"/>
      <c r="C501" s="27" t="s">
        <v>425</v>
      </c>
      <c r="D501" s="27"/>
      <c r="E501" s="27"/>
      <c r="F501" s="27"/>
      <c r="G501" s="14"/>
    </row>
    <row r="502" spans="2:7" x14ac:dyDescent="0.2">
      <c r="B502" s="16" t="s">
        <v>420</v>
      </c>
      <c r="C502" s="28" t="s">
        <v>727</v>
      </c>
      <c r="D502" s="28"/>
      <c r="E502" s="28"/>
      <c r="F502" s="28"/>
      <c r="G502" s="13"/>
    </row>
    <row r="503" spans="2:7" x14ac:dyDescent="0.2">
      <c r="B503" s="16"/>
      <c r="C503" s="28" t="s">
        <v>425</v>
      </c>
      <c r="D503" s="28"/>
      <c r="E503" s="28"/>
      <c r="F503" s="28"/>
      <c r="G503" s="13"/>
    </row>
    <row r="504" spans="2:7" x14ac:dyDescent="0.2">
      <c r="B504" s="16"/>
      <c r="C504" s="28" t="s">
        <v>421</v>
      </c>
      <c r="D504" s="28"/>
      <c r="E504" s="28"/>
      <c r="F504" s="28"/>
      <c r="G504" s="13">
        <f>G296</f>
        <v>-1046627.7200000001</v>
      </c>
    </row>
    <row r="506" spans="2:7" ht="21" customHeight="1" x14ac:dyDescent="0.2">
      <c r="B506" s="26" t="s">
        <v>734</v>
      </c>
      <c r="C506" s="26"/>
      <c r="D506" s="26"/>
      <c r="E506" s="26"/>
      <c r="F506" s="26"/>
      <c r="G506" s="26"/>
    </row>
    <row r="507" spans="2:7" x14ac:dyDescent="0.2">
      <c r="B507" s="1"/>
      <c r="C507" s="1"/>
      <c r="D507" s="1"/>
      <c r="E507" s="1"/>
      <c r="F507" s="1"/>
      <c r="G507" s="1"/>
    </row>
    <row r="508" spans="2:7" x14ac:dyDescent="0.2">
      <c r="B508" s="1"/>
      <c r="C508" s="1"/>
      <c r="D508" s="1"/>
      <c r="E508" s="1"/>
      <c r="F508" s="1"/>
      <c r="G508" s="1"/>
    </row>
    <row r="509" spans="2:7" x14ac:dyDescent="0.2">
      <c r="B509" s="1"/>
      <c r="C509" s="1"/>
      <c r="D509" s="1"/>
      <c r="E509" s="1"/>
      <c r="F509" s="1"/>
      <c r="G509" s="1"/>
    </row>
    <row r="510" spans="2:7" x14ac:dyDescent="0.2">
      <c r="B510" s="1"/>
      <c r="C510" s="1"/>
      <c r="D510" s="1"/>
      <c r="E510" s="1"/>
      <c r="F510" s="1"/>
      <c r="G510" s="1"/>
    </row>
    <row r="511" spans="2:7" x14ac:dyDescent="0.2">
      <c r="B511" s="1"/>
      <c r="C511" s="1"/>
      <c r="D511" s="1"/>
      <c r="E511" s="1"/>
      <c r="F511" s="1"/>
      <c r="G511" s="1"/>
    </row>
    <row r="512" spans="2:7" x14ac:dyDescent="0.2">
      <c r="B512" s="24"/>
      <c r="C512" s="24"/>
      <c r="D512" s="24"/>
      <c r="E512" s="1"/>
      <c r="F512" s="1"/>
      <c r="G512" s="1"/>
    </row>
    <row r="513" spans="2:7" ht="15" customHeight="1" x14ac:dyDescent="0.2">
      <c r="B513" s="35" t="s">
        <v>739</v>
      </c>
      <c r="C513" s="35"/>
      <c r="D513" s="35"/>
      <c r="E513" s="1"/>
      <c r="F513" s="33" t="s">
        <v>741</v>
      </c>
      <c r="G513" s="34"/>
    </row>
    <row r="514" spans="2:7" ht="24.75" customHeight="1" x14ac:dyDescent="0.2">
      <c r="B514" s="35" t="s">
        <v>740</v>
      </c>
      <c r="C514" s="35"/>
      <c r="D514" s="35"/>
      <c r="E514" s="1"/>
      <c r="F514" s="35" t="s">
        <v>742</v>
      </c>
      <c r="G514" s="35"/>
    </row>
    <row r="515" spans="2:7" ht="30" customHeight="1" x14ac:dyDescent="0.2">
      <c r="B515" s="1"/>
      <c r="C515" s="1"/>
      <c r="D515" s="1"/>
      <c r="E515" s="1"/>
      <c r="F515" s="1"/>
      <c r="G515" s="1"/>
    </row>
    <row r="516" spans="2:7" s="21" customFormat="1" ht="15" customHeight="1" x14ac:dyDescent="0.25">
      <c r="B516" s="20"/>
      <c r="C516" s="36"/>
      <c r="D516" s="37"/>
      <c r="E516" s="20"/>
      <c r="F516" s="36"/>
      <c r="G516" s="37"/>
    </row>
    <row r="517" spans="2:7" s="22" customFormat="1" ht="15" customHeight="1" x14ac:dyDescent="0.25">
      <c r="B517" s="23"/>
      <c r="C517" s="38"/>
      <c r="D517" s="39"/>
      <c r="E517" s="23"/>
      <c r="F517" s="38"/>
      <c r="G517" s="39"/>
    </row>
    <row r="518" spans="2:7" s="22" customFormat="1" ht="15" customHeight="1" x14ac:dyDescent="0.25">
      <c r="B518" s="23"/>
      <c r="C518" s="38"/>
      <c r="D518" s="39"/>
      <c r="E518" s="23"/>
      <c r="F518" s="38"/>
      <c r="G518" s="39"/>
    </row>
    <row r="519" spans="2:7" s="22" customFormat="1" ht="15" customHeight="1" x14ac:dyDescent="0.25">
      <c r="B519" s="23"/>
      <c r="C519" s="38"/>
      <c r="D519" s="39"/>
      <c r="E519" s="23"/>
      <c r="F519" s="38"/>
      <c r="G519" s="39"/>
    </row>
  </sheetData>
  <mergeCells count="516">
    <mergeCell ref="C517:D517"/>
    <mergeCell ref="F517:G517"/>
    <mergeCell ref="C518:D518"/>
    <mergeCell ref="F518:G518"/>
    <mergeCell ref="C519:D519"/>
    <mergeCell ref="F519:G519"/>
    <mergeCell ref="F513:G513"/>
    <mergeCell ref="F514:G514"/>
    <mergeCell ref="C516:D516"/>
    <mergeCell ref="F516:G516"/>
    <mergeCell ref="B513:D513"/>
    <mergeCell ref="B514:D514"/>
    <mergeCell ref="C32:F32"/>
    <mergeCell ref="C33:F33"/>
    <mergeCell ref="C22:F22"/>
    <mergeCell ref="C23:F23"/>
    <mergeCell ref="C24:F24"/>
    <mergeCell ref="C25:F25"/>
    <mergeCell ref="C26:F26"/>
    <mergeCell ref="C27:F27"/>
    <mergeCell ref="C28:F28"/>
    <mergeCell ref="C29:F29"/>
    <mergeCell ref="C21:F21"/>
    <mergeCell ref="C9:F9"/>
    <mergeCell ref="C8:F8"/>
    <mergeCell ref="C10:F10"/>
    <mergeCell ref="C11:F11"/>
    <mergeCell ref="C12:F12"/>
    <mergeCell ref="C13:F13"/>
    <mergeCell ref="C19:F19"/>
    <mergeCell ref="C14:F14"/>
    <mergeCell ref="C15:F15"/>
    <mergeCell ref="C16:F16"/>
    <mergeCell ref="C17:F17"/>
    <mergeCell ref="C18:F18"/>
    <mergeCell ref="C20:F20"/>
    <mergeCell ref="C68:F68"/>
    <mergeCell ref="C69:F69"/>
    <mergeCell ref="C58:F58"/>
    <mergeCell ref="C59:F59"/>
    <mergeCell ref="C60:F60"/>
    <mergeCell ref="C61:F61"/>
    <mergeCell ref="C42:F42"/>
    <mergeCell ref="C56:F56"/>
    <mergeCell ref="C57:F57"/>
    <mergeCell ref="C46:F46"/>
    <mergeCell ref="C47:F47"/>
    <mergeCell ref="C48:F48"/>
    <mergeCell ref="C49:F49"/>
    <mergeCell ref="C35:F35"/>
    <mergeCell ref="C36:F36"/>
    <mergeCell ref="C37:F37"/>
    <mergeCell ref="C39:F39"/>
    <mergeCell ref="C40:F40"/>
    <mergeCell ref="C41:F41"/>
    <mergeCell ref="C103:F103"/>
    <mergeCell ref="C43:F43"/>
    <mergeCell ref="C80:F80"/>
    <mergeCell ref="C81:F81"/>
    <mergeCell ref="C70:F70"/>
    <mergeCell ref="C71:F71"/>
    <mergeCell ref="C72:F72"/>
    <mergeCell ref="C73:F73"/>
    <mergeCell ref="C74:F74"/>
    <mergeCell ref="C75:F75"/>
    <mergeCell ref="C135:F135"/>
    <mergeCell ref="C136:F136"/>
    <mergeCell ref="C86:F86"/>
    <mergeCell ref="C87:F87"/>
    <mergeCell ref="C88:F88"/>
    <mergeCell ref="C89:F89"/>
    <mergeCell ref="C90:F90"/>
    <mergeCell ref="C91:F91"/>
    <mergeCell ref="C98:F98"/>
    <mergeCell ref="C99:F99"/>
    <mergeCell ref="C117:F117"/>
    <mergeCell ref="C118:F118"/>
    <mergeCell ref="C119:F119"/>
    <mergeCell ref="C120:F120"/>
    <mergeCell ref="C138:F138"/>
    <mergeCell ref="C139:F139"/>
    <mergeCell ref="C128:F128"/>
    <mergeCell ref="C129:F129"/>
    <mergeCell ref="C130:F130"/>
    <mergeCell ref="C131:F131"/>
    <mergeCell ref="C115:F115"/>
    <mergeCell ref="C116:F116"/>
    <mergeCell ref="C106:F106"/>
    <mergeCell ref="C107:F107"/>
    <mergeCell ref="C108:F108"/>
    <mergeCell ref="C109:F109"/>
    <mergeCell ref="C110:F110"/>
    <mergeCell ref="C111:F111"/>
    <mergeCell ref="C112:F112"/>
    <mergeCell ref="C113:F113"/>
    <mergeCell ref="C154:F154"/>
    <mergeCell ref="C155:F155"/>
    <mergeCell ref="C150:F150"/>
    <mergeCell ref="C151:F151"/>
    <mergeCell ref="C140:F140"/>
    <mergeCell ref="C141:F141"/>
    <mergeCell ref="C142:F142"/>
    <mergeCell ref="C143:F143"/>
    <mergeCell ref="C144:F144"/>
    <mergeCell ref="C145:F145"/>
    <mergeCell ref="C168:F168"/>
    <mergeCell ref="C169:F169"/>
    <mergeCell ref="C170:F170"/>
    <mergeCell ref="C171:F171"/>
    <mergeCell ref="C172:F172"/>
    <mergeCell ref="C173:F173"/>
    <mergeCell ref="C156:F156"/>
    <mergeCell ref="C157:F157"/>
    <mergeCell ref="C158:F158"/>
    <mergeCell ref="C159:F159"/>
    <mergeCell ref="C160:F160"/>
    <mergeCell ref="C161:F161"/>
    <mergeCell ref="C210:F210"/>
    <mergeCell ref="C211:F211"/>
    <mergeCell ref="C200:F200"/>
    <mergeCell ref="C201:F201"/>
    <mergeCell ref="C202:F202"/>
    <mergeCell ref="C203:F203"/>
    <mergeCell ref="C206:F206"/>
    <mergeCell ref="C207:F207"/>
    <mergeCell ref="C198:F198"/>
    <mergeCell ref="C199:F199"/>
    <mergeCell ref="C188:F188"/>
    <mergeCell ref="C189:F189"/>
    <mergeCell ref="C190:F190"/>
    <mergeCell ref="C191:F191"/>
    <mergeCell ref="C186:F186"/>
    <mergeCell ref="C187:F187"/>
    <mergeCell ref="C176:F176"/>
    <mergeCell ref="C177:F177"/>
    <mergeCell ref="C178:F178"/>
    <mergeCell ref="C179:F179"/>
    <mergeCell ref="C184:F184"/>
    <mergeCell ref="C185:F185"/>
    <mergeCell ref="C236:F236"/>
    <mergeCell ref="C237:F237"/>
    <mergeCell ref="C238:F238"/>
    <mergeCell ref="C239:F239"/>
    <mergeCell ref="C240:F240"/>
    <mergeCell ref="C241:F241"/>
    <mergeCell ref="C234:F234"/>
    <mergeCell ref="C235:F235"/>
    <mergeCell ref="C224:F224"/>
    <mergeCell ref="C225:F225"/>
    <mergeCell ref="C226:F226"/>
    <mergeCell ref="C227:F227"/>
    <mergeCell ref="C222:F222"/>
    <mergeCell ref="C223:F223"/>
    <mergeCell ref="C212:F212"/>
    <mergeCell ref="C213:F213"/>
    <mergeCell ref="C214:F214"/>
    <mergeCell ref="C215:F215"/>
    <mergeCell ref="C220:F220"/>
    <mergeCell ref="C221:F221"/>
    <mergeCell ref="C216:F216"/>
    <mergeCell ref="C217:F217"/>
    <mergeCell ref="C228:F228"/>
    <mergeCell ref="C229:F229"/>
    <mergeCell ref="C230:F230"/>
    <mergeCell ref="C231:F231"/>
    <mergeCell ref="C232:F232"/>
    <mergeCell ref="C233:F233"/>
    <mergeCell ref="C305:F305"/>
    <mergeCell ref="C308:F308"/>
    <mergeCell ref="C242:F242"/>
    <mergeCell ref="C243:F243"/>
    <mergeCell ref="C244:F244"/>
    <mergeCell ref="C245:F245"/>
    <mergeCell ref="C250:F250"/>
    <mergeCell ref="C251:F251"/>
    <mergeCell ref="C246:F246"/>
    <mergeCell ref="C247:F247"/>
    <mergeCell ref="C278:F278"/>
    <mergeCell ref="C279:F279"/>
    <mergeCell ref="C313:F313"/>
    <mergeCell ref="C314:F314"/>
    <mergeCell ref="C315:F315"/>
    <mergeCell ref="C300:F300"/>
    <mergeCell ref="C301:F301"/>
    <mergeCell ref="C302:F302"/>
    <mergeCell ref="C303:F303"/>
    <mergeCell ref="C304:F304"/>
    <mergeCell ref="C288:F288"/>
    <mergeCell ref="C289:F289"/>
    <mergeCell ref="C282:F282"/>
    <mergeCell ref="C283:F283"/>
    <mergeCell ref="C272:F272"/>
    <mergeCell ref="C273:F273"/>
    <mergeCell ref="C274:F274"/>
    <mergeCell ref="C275:F275"/>
    <mergeCell ref="C276:F276"/>
    <mergeCell ref="C277:F277"/>
    <mergeCell ref="C296:F296"/>
    <mergeCell ref="C297:F297"/>
    <mergeCell ref="C298:F298"/>
    <mergeCell ref="C299:F299"/>
    <mergeCell ref="C284:F284"/>
    <mergeCell ref="C285:F285"/>
    <mergeCell ref="C286:F286"/>
    <mergeCell ref="C287:F287"/>
    <mergeCell ref="C292:F292"/>
    <mergeCell ref="C293:F293"/>
    <mergeCell ref="C344:F344"/>
    <mergeCell ref="C345:F345"/>
    <mergeCell ref="C339:F339"/>
    <mergeCell ref="C340:F340"/>
    <mergeCell ref="C294:F294"/>
    <mergeCell ref="C295:F295"/>
    <mergeCell ref="C309:F309"/>
    <mergeCell ref="C310:F310"/>
    <mergeCell ref="C306:F306"/>
    <mergeCell ref="C307:F307"/>
    <mergeCell ref="C372:F372"/>
    <mergeCell ref="C373:F373"/>
    <mergeCell ref="C374:F374"/>
    <mergeCell ref="C375:F375"/>
    <mergeCell ref="C311:F311"/>
    <mergeCell ref="C312:F312"/>
    <mergeCell ref="C346:F346"/>
    <mergeCell ref="C347:F347"/>
    <mergeCell ref="C348:F348"/>
    <mergeCell ref="C349:F349"/>
    <mergeCell ref="C350:F350"/>
    <mergeCell ref="C351:F351"/>
    <mergeCell ref="C352:F352"/>
    <mergeCell ref="C353:F353"/>
    <mergeCell ref="C360:F360"/>
    <mergeCell ref="C361:F361"/>
    <mergeCell ref="C435:F435"/>
    <mergeCell ref="C423:F423"/>
    <mergeCell ref="C424:F424"/>
    <mergeCell ref="C425:F425"/>
    <mergeCell ref="C417:F417"/>
    <mergeCell ref="C398:F398"/>
    <mergeCell ref="C399:F399"/>
    <mergeCell ref="C426:F426"/>
    <mergeCell ref="C406:F406"/>
    <mergeCell ref="C407:F407"/>
    <mergeCell ref="C428:F428"/>
    <mergeCell ref="C433:F433"/>
    <mergeCell ref="C434:F434"/>
    <mergeCell ref="C379:F379"/>
    <mergeCell ref="C386:F386"/>
    <mergeCell ref="C387:F387"/>
    <mergeCell ref="C388:F388"/>
    <mergeCell ref="C410:F410"/>
    <mergeCell ref="C405:F405"/>
    <mergeCell ref="C385:F385"/>
    <mergeCell ref="C30:F30"/>
    <mergeCell ref="C31:F31"/>
    <mergeCell ref="C62:F62"/>
    <mergeCell ref="C63:F63"/>
    <mergeCell ref="C64:F64"/>
    <mergeCell ref="C65:F65"/>
    <mergeCell ref="C38:F38"/>
    <mergeCell ref="C44:F44"/>
    <mergeCell ref="C45:F45"/>
    <mergeCell ref="C34:F34"/>
    <mergeCell ref="C67:F67"/>
    <mergeCell ref="C50:F50"/>
    <mergeCell ref="C51:F51"/>
    <mergeCell ref="C52:F52"/>
    <mergeCell ref="C53:F53"/>
    <mergeCell ref="C54:F54"/>
    <mergeCell ref="C55:F55"/>
    <mergeCell ref="C66:F66"/>
    <mergeCell ref="C492:F492"/>
    <mergeCell ref="C493:F493"/>
    <mergeCell ref="C494:F494"/>
    <mergeCell ref="C495:F495"/>
    <mergeCell ref="C490:F490"/>
    <mergeCell ref="C491:F491"/>
    <mergeCell ref="C481:F481"/>
    <mergeCell ref="C482:F482"/>
    <mergeCell ref="C483:F483"/>
    <mergeCell ref="C478:F478"/>
    <mergeCell ref="C479:F479"/>
    <mergeCell ref="C408:F408"/>
    <mergeCell ref="C409:F409"/>
    <mergeCell ref="C436:F436"/>
    <mergeCell ref="C437:F437"/>
    <mergeCell ref="C438:F438"/>
    <mergeCell ref="C468:F468"/>
    <mergeCell ref="C469:F469"/>
    <mergeCell ref="C470:F470"/>
    <mergeCell ref="C476:F476"/>
    <mergeCell ref="C477:F477"/>
    <mergeCell ref="C76:F76"/>
    <mergeCell ref="C77:F77"/>
    <mergeCell ref="C78:F78"/>
    <mergeCell ref="C79:F79"/>
    <mergeCell ref="C132:F132"/>
    <mergeCell ref="C137:F137"/>
    <mergeCell ref="C121:F121"/>
    <mergeCell ref="C122:F122"/>
    <mergeCell ref="C123:F123"/>
    <mergeCell ref="C124:F124"/>
    <mergeCell ref="C125:F125"/>
    <mergeCell ref="C126:F126"/>
    <mergeCell ref="C127:F127"/>
    <mergeCell ref="C133:F133"/>
    <mergeCell ref="C134:F134"/>
    <mergeCell ref="C114:F114"/>
    <mergeCell ref="C104:F104"/>
    <mergeCell ref="C105:F105"/>
    <mergeCell ref="C94:F94"/>
    <mergeCell ref="C95:F95"/>
    <mergeCell ref="C96:F96"/>
    <mergeCell ref="C97:F97"/>
    <mergeCell ref="C100:F100"/>
    <mergeCell ref="C101:F101"/>
    <mergeCell ref="C102:F102"/>
    <mergeCell ref="C92:F92"/>
    <mergeCell ref="C93:F93"/>
    <mergeCell ref="C82:F82"/>
    <mergeCell ref="C83:F83"/>
    <mergeCell ref="C84:F84"/>
    <mergeCell ref="C85:F85"/>
    <mergeCell ref="C146:F146"/>
    <mergeCell ref="C147:F147"/>
    <mergeCell ref="C148:F148"/>
    <mergeCell ref="C149:F149"/>
    <mergeCell ref="C204:F204"/>
    <mergeCell ref="C205:F205"/>
    <mergeCell ref="C180:F180"/>
    <mergeCell ref="C181:F181"/>
    <mergeCell ref="C182:F182"/>
    <mergeCell ref="C183:F183"/>
    <mergeCell ref="C166:F166"/>
    <mergeCell ref="C167:F167"/>
    <mergeCell ref="C208:F208"/>
    <mergeCell ref="C209:F209"/>
    <mergeCell ref="C192:F192"/>
    <mergeCell ref="C193:F193"/>
    <mergeCell ref="C194:F194"/>
    <mergeCell ref="C195:F195"/>
    <mergeCell ref="C196:F196"/>
    <mergeCell ref="C197:F197"/>
    <mergeCell ref="C162:F162"/>
    <mergeCell ref="C163:F163"/>
    <mergeCell ref="C152:F152"/>
    <mergeCell ref="C153:F153"/>
    <mergeCell ref="C218:F218"/>
    <mergeCell ref="C219:F219"/>
    <mergeCell ref="C174:F174"/>
    <mergeCell ref="C175:F175"/>
    <mergeCell ref="C164:F164"/>
    <mergeCell ref="C165:F165"/>
    <mergeCell ref="C258:F258"/>
    <mergeCell ref="C259:F259"/>
    <mergeCell ref="C280:F280"/>
    <mergeCell ref="C281:F281"/>
    <mergeCell ref="C264:F264"/>
    <mergeCell ref="C265:F265"/>
    <mergeCell ref="C266:F266"/>
    <mergeCell ref="C267:F267"/>
    <mergeCell ref="C268:F268"/>
    <mergeCell ref="C269:F269"/>
    <mergeCell ref="C252:F252"/>
    <mergeCell ref="C253:F253"/>
    <mergeCell ref="C254:F254"/>
    <mergeCell ref="C255:F255"/>
    <mergeCell ref="C256:F256"/>
    <mergeCell ref="C257:F257"/>
    <mergeCell ref="C248:F248"/>
    <mergeCell ref="C249:F249"/>
    <mergeCell ref="C290:F290"/>
    <mergeCell ref="C291:F291"/>
    <mergeCell ref="C270:F270"/>
    <mergeCell ref="C271:F271"/>
    <mergeCell ref="C260:F260"/>
    <mergeCell ref="C261:F261"/>
    <mergeCell ref="C262:F262"/>
    <mergeCell ref="C263:F263"/>
    <mergeCell ref="C341:F341"/>
    <mergeCell ref="C342:F342"/>
    <mergeCell ref="C343:F343"/>
    <mergeCell ref="C325:F325"/>
    <mergeCell ref="C326:F326"/>
    <mergeCell ref="C327:F327"/>
    <mergeCell ref="C328:F328"/>
    <mergeCell ref="C329:F329"/>
    <mergeCell ref="C330:F330"/>
    <mergeCell ref="C338:F338"/>
    <mergeCell ref="C335:F335"/>
    <mergeCell ref="C336:F336"/>
    <mergeCell ref="C337:F337"/>
    <mergeCell ref="C331:F331"/>
    <mergeCell ref="C332:F332"/>
    <mergeCell ref="C333:F333"/>
    <mergeCell ref="C334:F334"/>
    <mergeCell ref="C323:F323"/>
    <mergeCell ref="C324:F324"/>
    <mergeCell ref="C316:F316"/>
    <mergeCell ref="C317:F317"/>
    <mergeCell ref="C318:F318"/>
    <mergeCell ref="C319:F319"/>
    <mergeCell ref="C320:F320"/>
    <mergeCell ref="C321:F321"/>
    <mergeCell ref="C322:F322"/>
    <mergeCell ref="C403:F403"/>
    <mergeCell ref="C404:F404"/>
    <mergeCell ref="C380:F380"/>
    <mergeCell ref="C381:F381"/>
    <mergeCell ref="C382:F382"/>
    <mergeCell ref="C383:F383"/>
    <mergeCell ref="C396:F396"/>
    <mergeCell ref="C397:F397"/>
    <mergeCell ref="C393:F393"/>
    <mergeCell ref="C394:F394"/>
    <mergeCell ref="C354:F354"/>
    <mergeCell ref="C400:F400"/>
    <mergeCell ref="C401:F401"/>
    <mergeCell ref="C402:F402"/>
    <mergeCell ref="C376:F376"/>
    <mergeCell ref="C365:F365"/>
    <mergeCell ref="C362:F362"/>
    <mergeCell ref="C363:F363"/>
    <mergeCell ref="C395:F395"/>
    <mergeCell ref="C384:F384"/>
    <mergeCell ref="C366:F366"/>
    <mergeCell ref="C367:F367"/>
    <mergeCell ref="C368:F368"/>
    <mergeCell ref="C369:F369"/>
    <mergeCell ref="C389:F389"/>
    <mergeCell ref="C390:F390"/>
    <mergeCell ref="C391:F391"/>
    <mergeCell ref="C392:F392"/>
    <mergeCell ref="C357:F357"/>
    <mergeCell ref="C358:F358"/>
    <mergeCell ref="C359:F359"/>
    <mergeCell ref="C377:F377"/>
    <mergeCell ref="C378:F378"/>
    <mergeCell ref="C355:F355"/>
    <mergeCell ref="C356:F356"/>
    <mergeCell ref="C364:F364"/>
    <mergeCell ref="C370:F370"/>
    <mergeCell ref="C371:F371"/>
    <mergeCell ref="C429:F429"/>
    <mergeCell ref="C430:F430"/>
    <mergeCell ref="C431:F431"/>
    <mergeCell ref="C432:F432"/>
    <mergeCell ref="C418:F418"/>
    <mergeCell ref="C419:F419"/>
    <mergeCell ref="C420:F420"/>
    <mergeCell ref="C421:F421"/>
    <mergeCell ref="C422:F422"/>
    <mergeCell ref="C427:F427"/>
    <mergeCell ref="C411:F411"/>
    <mergeCell ref="C412:F412"/>
    <mergeCell ref="C413:F413"/>
    <mergeCell ref="C414:F414"/>
    <mergeCell ref="C415:F415"/>
    <mergeCell ref="C416:F416"/>
    <mergeCell ref="C464:F464"/>
    <mergeCell ref="C465:F465"/>
    <mergeCell ref="C450:F450"/>
    <mergeCell ref="C451:F451"/>
    <mergeCell ref="C452:F452"/>
    <mergeCell ref="C453:F453"/>
    <mergeCell ref="C454:F454"/>
    <mergeCell ref="C455:F455"/>
    <mergeCell ref="C456:F456"/>
    <mergeCell ref="C462:F462"/>
    <mergeCell ref="C461:F461"/>
    <mergeCell ref="C439:F439"/>
    <mergeCell ref="C440:F440"/>
    <mergeCell ref="C441:F441"/>
    <mergeCell ref="C442:F442"/>
    <mergeCell ref="C443:F443"/>
    <mergeCell ref="C444:F444"/>
    <mergeCell ref="C480:F480"/>
    <mergeCell ref="C463:F463"/>
    <mergeCell ref="C445:F445"/>
    <mergeCell ref="C471:F471"/>
    <mergeCell ref="C466:F466"/>
    <mergeCell ref="C467:F467"/>
    <mergeCell ref="C457:F457"/>
    <mergeCell ref="C458:F458"/>
    <mergeCell ref="C459:F459"/>
    <mergeCell ref="C460:F460"/>
    <mergeCell ref="C449:F449"/>
    <mergeCell ref="C473:F473"/>
    <mergeCell ref="C474:F474"/>
    <mergeCell ref="C475:F475"/>
    <mergeCell ref="C498:F498"/>
    <mergeCell ref="C499:F499"/>
    <mergeCell ref="C488:F488"/>
    <mergeCell ref="C489:F489"/>
    <mergeCell ref="C496:F496"/>
    <mergeCell ref="C497:F497"/>
    <mergeCell ref="C502:F502"/>
    <mergeCell ref="C503:F503"/>
    <mergeCell ref="C2:F2"/>
    <mergeCell ref="C3:F3"/>
    <mergeCell ref="C5:F5"/>
    <mergeCell ref="C6:F6"/>
    <mergeCell ref="C472:F472"/>
    <mergeCell ref="C446:F446"/>
    <mergeCell ref="C447:F447"/>
    <mergeCell ref="C448:F448"/>
    <mergeCell ref="B512:D512"/>
    <mergeCell ref="B4:G4"/>
    <mergeCell ref="B506:G506"/>
    <mergeCell ref="C484:F484"/>
    <mergeCell ref="C485:F485"/>
    <mergeCell ref="C486:F486"/>
    <mergeCell ref="C487:F487"/>
    <mergeCell ref="C500:F500"/>
    <mergeCell ref="C501:F501"/>
    <mergeCell ref="C504:F504"/>
  </mergeCells>
  <printOptions horizontalCentered="1"/>
  <pageMargins left="0.70866141732283472" right="0.70866141732283472" top="0.70866141732283472" bottom="0.70866141732283472" header="0.31496062992125984" footer="0.31496062992125984"/>
  <pageSetup orientation="portrait" r:id="rId1"/>
  <headerFooter>
    <oddFooter>&amp;R&amp;P /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</vt:lpstr>
      <vt:lpstr>Reporte!Títulos_a_imprimir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vperezg</dc:creator>
  <cp:lastModifiedBy>Brenda Patricia Ruiz Chaparro</cp:lastModifiedBy>
  <cp:lastPrinted>2021-07-27T04:57:52Z</cp:lastPrinted>
  <dcterms:created xsi:type="dcterms:W3CDTF">2021-06-21T20:11:25Z</dcterms:created>
  <dcterms:modified xsi:type="dcterms:W3CDTF">2025-01-29T00:47:51Z</dcterms:modified>
</cp:coreProperties>
</file>